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lcom.sharepoint.com/sites/CCOOEndesa-EjecutivaEstatal/Shared Documents/EjecutivaEstatal/00 Territorios/SS Canarias/DelegadosCanarias/COMISION RRLL CANARIAS/PREPARACION REUNION CALENDARIOS 2026/"/>
    </mc:Choice>
  </mc:AlternateContent>
  <xr:revisionPtr revIDLastSave="7" documentId="8_{0ED62E9E-4F15-4E17-BD48-9A6CF4895CB2}" xr6:coauthVersionLast="47" xr6:coauthVersionMax="47" xr10:uidLastSave="{38154DBF-B586-4BE9-B03D-50D5B843A9E9}"/>
  <bookViews>
    <workbookView xWindow="-120" yWindow="-120" windowWidth="29040" windowHeight="15720" xr2:uid="{3FED2EB0-B023-410A-871B-D6D5BD1DE4EB}"/>
  </bookViews>
  <sheets>
    <sheet name="Cuadrante Unificado" sheetId="1" r:id="rId1"/>
  </sheets>
  <definedNames>
    <definedName name="_xlnm.Print_Area" localSheetId="0">'Cuadrante Unificado'!$A$1:$AJ$122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98" i="1" l="1"/>
  <c r="AJ95" i="1"/>
  <c r="Y118" i="1"/>
  <c r="Q118" i="1"/>
  <c r="B116" i="1"/>
  <c r="Y115" i="1"/>
  <c r="Q115" i="1"/>
  <c r="AK111" i="1"/>
  <c r="B102" i="1"/>
  <c r="A102" i="1" s="1"/>
  <c r="H102" i="1" s="1"/>
  <c r="N102" i="1" s="1"/>
  <c r="AI98" i="1"/>
  <c r="AH98" i="1"/>
  <c r="AG98" i="1"/>
  <c r="B106" i="1" s="1"/>
  <c r="A106" i="1" s="1"/>
  <c r="H106" i="1" s="1"/>
  <c r="N106" i="1" s="1"/>
  <c r="AJ97" i="1"/>
  <c r="AI97" i="1"/>
  <c r="AH97" i="1"/>
  <c r="AG97" i="1"/>
  <c r="AJ96" i="1"/>
  <c r="AI96" i="1"/>
  <c r="AH96" i="1"/>
  <c r="AG96" i="1"/>
  <c r="B104" i="1" s="1"/>
  <c r="A104" i="1" s="1"/>
  <c r="H104" i="1" s="1"/>
  <c r="N104" i="1" s="1"/>
  <c r="AI95" i="1"/>
  <c r="AH95" i="1"/>
  <c r="AG95" i="1"/>
  <c r="B103" i="1" s="1"/>
  <c r="A103" i="1" s="1"/>
  <c r="H103" i="1" s="1"/>
  <c r="N103" i="1" s="1"/>
  <c r="AJ94" i="1"/>
  <c r="AI94" i="1"/>
  <c r="AH94" i="1"/>
  <c r="AG94" i="1"/>
  <c r="AJ93" i="1"/>
  <c r="AI93" i="1"/>
  <c r="AH93" i="1"/>
  <c r="AG93" i="1"/>
  <c r="B101" i="1" s="1"/>
  <c r="A101" i="1" s="1"/>
  <c r="H101" i="1" s="1"/>
  <c r="N101" i="1" s="1"/>
  <c r="AJ90" i="1"/>
  <c r="AI90" i="1"/>
  <c r="AH90" i="1"/>
  <c r="AG90" i="1"/>
  <c r="AJ89" i="1"/>
  <c r="AI89" i="1"/>
  <c r="AH89" i="1"/>
  <c r="AG89" i="1"/>
  <c r="AJ88" i="1"/>
  <c r="AI88" i="1"/>
  <c r="AH88" i="1"/>
  <c r="AG88" i="1"/>
  <c r="AJ87" i="1"/>
  <c r="AI87" i="1"/>
  <c r="AH87" i="1"/>
  <c r="AG87" i="1"/>
  <c r="AJ86" i="1"/>
  <c r="AI86" i="1"/>
  <c r="Q116" i="1" s="1"/>
  <c r="AH86" i="1"/>
  <c r="J116" i="1" s="1"/>
  <c r="AG86" i="1"/>
  <c r="AJ85" i="1"/>
  <c r="AI85" i="1"/>
  <c r="AH85" i="1"/>
  <c r="AG85" i="1"/>
  <c r="AL82" i="1"/>
  <c r="AM82" i="1" s="1"/>
  <c r="AJ82" i="1"/>
  <c r="AI82" i="1"/>
  <c r="AH82" i="1"/>
  <c r="AG82" i="1"/>
  <c r="AJ81" i="1"/>
  <c r="AI81" i="1"/>
  <c r="AH81" i="1"/>
  <c r="AG81" i="1"/>
  <c r="AJ80" i="1"/>
  <c r="AI80" i="1"/>
  <c r="AH80" i="1"/>
  <c r="AG80" i="1"/>
  <c r="AJ79" i="1"/>
  <c r="AI79" i="1"/>
  <c r="AH79" i="1"/>
  <c r="AG79" i="1"/>
  <c r="AJ78" i="1"/>
  <c r="AI78" i="1"/>
  <c r="AH78" i="1"/>
  <c r="AG78" i="1"/>
  <c r="AJ77" i="1"/>
  <c r="AI77" i="1"/>
  <c r="AH77" i="1"/>
  <c r="AG77" i="1"/>
  <c r="AJ74" i="1"/>
  <c r="AI74" i="1"/>
  <c r="AH74" i="1"/>
  <c r="AG74" i="1"/>
  <c r="AJ73" i="1"/>
  <c r="AI73" i="1"/>
  <c r="AH73" i="1"/>
  <c r="AG73" i="1"/>
  <c r="AJ72" i="1"/>
  <c r="AI72" i="1"/>
  <c r="AH72" i="1"/>
  <c r="AG72" i="1"/>
  <c r="AJ71" i="1"/>
  <c r="AI71" i="1"/>
  <c r="AH71" i="1"/>
  <c r="AG71" i="1"/>
  <c r="AJ70" i="1"/>
  <c r="AI70" i="1"/>
  <c r="AH70" i="1"/>
  <c r="AG70" i="1"/>
  <c r="AJ69" i="1"/>
  <c r="AI69" i="1"/>
  <c r="AH69" i="1"/>
  <c r="AG69" i="1"/>
  <c r="AJ66" i="1"/>
  <c r="AI66" i="1"/>
  <c r="AH66" i="1"/>
  <c r="AG66" i="1"/>
  <c r="AJ65" i="1"/>
  <c r="AI65" i="1"/>
  <c r="AH65" i="1"/>
  <c r="AG65" i="1"/>
  <c r="AJ64" i="1"/>
  <c r="AI64" i="1"/>
  <c r="AH64" i="1"/>
  <c r="AG64" i="1"/>
  <c r="AJ63" i="1"/>
  <c r="AI63" i="1"/>
  <c r="AH63" i="1"/>
  <c r="AG63" i="1"/>
  <c r="AJ62" i="1"/>
  <c r="AI62" i="1"/>
  <c r="AH62" i="1"/>
  <c r="AG62" i="1"/>
  <c r="AJ61" i="1"/>
  <c r="AI61" i="1"/>
  <c r="AH61" i="1"/>
  <c r="AG61" i="1"/>
  <c r="AJ58" i="1"/>
  <c r="AI58" i="1"/>
  <c r="AH58" i="1"/>
  <c r="AG58" i="1"/>
  <c r="AJ57" i="1"/>
  <c r="AI57" i="1"/>
  <c r="AH57" i="1"/>
  <c r="AG57" i="1"/>
  <c r="AJ56" i="1"/>
  <c r="AI56" i="1"/>
  <c r="AH56" i="1"/>
  <c r="AG56" i="1"/>
  <c r="AJ55" i="1"/>
  <c r="AI55" i="1"/>
  <c r="AH55" i="1"/>
  <c r="AG55" i="1"/>
  <c r="AJ54" i="1"/>
  <c r="AI54" i="1"/>
  <c r="AH54" i="1"/>
  <c r="AG54" i="1"/>
  <c r="AJ53" i="1"/>
  <c r="AI53" i="1"/>
  <c r="AH53" i="1"/>
  <c r="AG53" i="1"/>
  <c r="AJ50" i="1"/>
  <c r="AI50" i="1"/>
  <c r="AH50" i="1"/>
  <c r="AG50" i="1"/>
  <c r="AJ49" i="1"/>
  <c r="AI49" i="1"/>
  <c r="AH49" i="1"/>
  <c r="AG49" i="1"/>
  <c r="AJ48" i="1"/>
  <c r="AI48" i="1"/>
  <c r="AH48" i="1"/>
  <c r="AG48" i="1"/>
  <c r="AJ47" i="1"/>
  <c r="AI47" i="1"/>
  <c r="AH47" i="1"/>
  <c r="AG47" i="1"/>
  <c r="AJ46" i="1"/>
  <c r="AI46" i="1"/>
  <c r="AH46" i="1"/>
  <c r="AG46" i="1"/>
  <c r="AJ45" i="1"/>
  <c r="AI45" i="1"/>
  <c r="AH45" i="1"/>
  <c r="AG45" i="1"/>
  <c r="AJ42" i="1"/>
  <c r="AI42" i="1"/>
  <c r="AH42" i="1"/>
  <c r="AG42" i="1"/>
  <c r="AJ41" i="1"/>
  <c r="AI41" i="1"/>
  <c r="AH41" i="1"/>
  <c r="AG41" i="1"/>
  <c r="AJ40" i="1"/>
  <c r="AI40" i="1"/>
  <c r="AH40" i="1"/>
  <c r="AG40" i="1"/>
  <c r="AJ39" i="1"/>
  <c r="AI39" i="1"/>
  <c r="AH39" i="1"/>
  <c r="AG39" i="1"/>
  <c r="AJ38" i="1"/>
  <c r="AI38" i="1"/>
  <c r="AH38" i="1"/>
  <c r="AG38" i="1"/>
  <c r="AJ37" i="1"/>
  <c r="AI37" i="1"/>
  <c r="AH37" i="1"/>
  <c r="AG37" i="1"/>
  <c r="AJ34" i="1"/>
  <c r="AI34" i="1"/>
  <c r="AH34" i="1"/>
  <c r="AG34" i="1"/>
  <c r="AJ33" i="1"/>
  <c r="AI33" i="1"/>
  <c r="AH33" i="1"/>
  <c r="AG33" i="1"/>
  <c r="AJ32" i="1"/>
  <c r="AI32" i="1"/>
  <c r="AH32" i="1"/>
  <c r="AG32" i="1"/>
  <c r="AJ31" i="1"/>
  <c r="AI31" i="1"/>
  <c r="AH31" i="1"/>
  <c r="AG31" i="1"/>
  <c r="AJ30" i="1"/>
  <c r="AI30" i="1"/>
  <c r="AH30" i="1"/>
  <c r="AG30" i="1"/>
  <c r="AJ29" i="1"/>
  <c r="AI29" i="1"/>
  <c r="AH29" i="1"/>
  <c r="AG29" i="1"/>
  <c r="AJ26" i="1"/>
  <c r="AI26" i="1"/>
  <c r="AH26" i="1"/>
  <c r="AG26" i="1"/>
  <c r="AJ25" i="1"/>
  <c r="AI25" i="1"/>
  <c r="AH25" i="1"/>
  <c r="AG25" i="1"/>
  <c r="AJ24" i="1"/>
  <c r="AI24" i="1"/>
  <c r="AH24" i="1"/>
  <c r="AG24" i="1"/>
  <c r="AJ23" i="1"/>
  <c r="AI23" i="1"/>
  <c r="AH23" i="1"/>
  <c r="AG23" i="1"/>
  <c r="AJ22" i="1"/>
  <c r="AI22" i="1"/>
  <c r="AH22" i="1"/>
  <c r="AG22" i="1"/>
  <c r="AJ21" i="1"/>
  <c r="AI21" i="1"/>
  <c r="AH21" i="1"/>
  <c r="AG21" i="1"/>
  <c r="AJ18" i="1"/>
  <c r="AI18" i="1"/>
  <c r="AH18" i="1"/>
  <c r="AG18" i="1"/>
  <c r="AJ17" i="1"/>
  <c r="AI17" i="1"/>
  <c r="AH17" i="1"/>
  <c r="AG17" i="1"/>
  <c r="AJ16" i="1"/>
  <c r="AI16" i="1"/>
  <c r="AH16" i="1"/>
  <c r="AG16" i="1"/>
  <c r="AJ15" i="1"/>
  <c r="AI15" i="1"/>
  <c r="AH15" i="1"/>
  <c r="AG15" i="1"/>
  <c r="AJ14" i="1"/>
  <c r="AI14" i="1"/>
  <c r="AH14" i="1"/>
  <c r="AG14" i="1"/>
  <c r="AJ13" i="1"/>
  <c r="AI13" i="1"/>
  <c r="AH13" i="1"/>
  <c r="AG13" i="1"/>
  <c r="AJ10" i="1"/>
  <c r="AI10" i="1"/>
  <c r="Q120" i="1" s="1"/>
  <c r="AH10" i="1"/>
  <c r="J120" i="1" s="1"/>
  <c r="AG10" i="1"/>
  <c r="B120" i="1" s="1"/>
  <c r="AJ9" i="1"/>
  <c r="AI9" i="1"/>
  <c r="AH9" i="1"/>
  <c r="AG9" i="1"/>
  <c r="AJ8" i="1"/>
  <c r="AI8" i="1"/>
  <c r="AH8" i="1"/>
  <c r="J118" i="1" s="1"/>
  <c r="AG8" i="1"/>
  <c r="B118" i="1" s="1"/>
  <c r="AJ7" i="1"/>
  <c r="AI7" i="1"/>
  <c r="Q117" i="1" s="1"/>
  <c r="AH7" i="1"/>
  <c r="J117" i="1" s="1"/>
  <c r="AG7" i="1"/>
  <c r="B117" i="1" s="1"/>
  <c r="AJ6" i="1"/>
  <c r="Y116" i="1" s="1"/>
  <c r="AI6" i="1"/>
  <c r="AH6" i="1"/>
  <c r="AG6" i="1"/>
  <c r="AJ5" i="1"/>
  <c r="AI5" i="1"/>
  <c r="AH5" i="1"/>
  <c r="J115" i="1" s="1"/>
  <c r="AG5" i="1"/>
  <c r="B115" i="1" s="1"/>
  <c r="Y120" i="1" l="1"/>
  <c r="Y117" i="1"/>
  <c r="B105" i="1"/>
  <c r="A105" i="1" s="1"/>
  <c r="H105" i="1" s="1"/>
  <c r="N105" i="1" s="1"/>
  <c r="M107" i="1" s="1"/>
  <c r="M108" i="1" s="1"/>
  <c r="B119" i="1"/>
  <c r="B121" i="1" s="1"/>
  <c r="Q119" i="1"/>
  <c r="J119" i="1"/>
  <c r="Y119" i="1"/>
  <c r="Y1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Cerpa Brun, Yacora</author>
    <author>Garcia Hernandez, Jose Angel</author>
  </authors>
  <commentList>
    <comment ref="B4" authorId="0" shapeId="0" xr:uid="{68A38E34-BD49-41DB-9787-59F88B6BBCEA}">
      <text>
        <r>
          <rPr>
            <b/>
            <sz val="9"/>
            <color indexed="81"/>
            <rFont val="Tahoma"/>
            <family val="2"/>
          </rPr>
          <t>Año Nuevo</t>
        </r>
      </text>
    </comment>
    <comment ref="G4" authorId="0" shapeId="0" xr:uid="{DB024201-3C79-4957-A28A-130AFED2982F}">
      <text>
        <r>
          <rPr>
            <b/>
            <sz val="9"/>
            <color indexed="81"/>
            <rFont val="Tahoma"/>
            <family val="2"/>
          </rPr>
          <t xml:space="preserve">Reyes
</t>
        </r>
      </text>
    </comment>
    <comment ref="C12" authorId="1" shapeId="0" xr:uid="{F95C668A-E159-4DE3-8CD5-40403268A08C}">
      <text>
        <r>
          <rPr>
            <b/>
            <sz val="9"/>
            <color indexed="81"/>
            <rFont val="Tahoma"/>
            <charset val="1"/>
          </rPr>
          <t>Tenerife: Virgen de Candelaria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12" authorId="1" shapeId="0" xr:uid="{B3C148CC-EBF9-4C00-943E-2EFE265C45C2}">
      <text>
        <r>
          <rPr>
            <b/>
            <sz val="9"/>
            <color indexed="81"/>
            <rFont val="Tahoma"/>
            <charset val="1"/>
          </rPr>
          <t>Carnavales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8" authorId="1" shapeId="0" xr:uid="{221F7497-81B1-4CC2-A7CC-0F49AAFB0840}">
      <text>
        <r>
          <rPr>
            <b/>
            <sz val="9"/>
            <color indexed="81"/>
            <rFont val="Tahoma"/>
            <charset val="1"/>
          </rPr>
          <t>Jueves Santo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8" authorId="0" shapeId="0" xr:uid="{817E2E5B-46E0-4B63-993B-242118AD922A}">
      <text>
        <r>
          <rPr>
            <b/>
            <sz val="9"/>
            <color indexed="81"/>
            <rFont val="Tahoma"/>
            <family val="2"/>
          </rPr>
          <t>Viernes Santo</t>
        </r>
      </text>
    </comment>
    <comment ref="B36" authorId="0" shapeId="0" xr:uid="{3EA93F67-506C-4ADF-8191-66AE28E8D3B8}">
      <text>
        <r>
          <rPr>
            <b/>
            <sz val="9"/>
            <color indexed="81"/>
            <rFont val="Tahoma"/>
            <family val="2"/>
          </rPr>
          <t xml:space="preserve">Fiesta del Trabajo
</t>
        </r>
      </text>
    </comment>
    <comment ref="E36" authorId="1" shapeId="0" xr:uid="{CE939ACC-97F2-46E0-BEAA-868E17F7AFAE}">
      <text>
        <r>
          <rPr>
            <b/>
            <sz val="9"/>
            <color indexed="81"/>
            <rFont val="Tahoma"/>
            <charset val="1"/>
          </rPr>
          <t>Sta Cruz TF: día de la Cruz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E36" authorId="1" shapeId="0" xr:uid="{A29DE2AF-63BD-47D2-B9AE-59E79F100BA2}">
      <text>
        <r>
          <rPr>
            <b/>
            <sz val="9"/>
            <color indexed="81"/>
            <rFont val="Tahoma"/>
            <charset val="1"/>
          </rPr>
          <t>Día de Canarias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44" authorId="1" shapeId="0" xr:uid="{02FD1C33-3D40-48C6-B148-5135EADD7058}">
      <text>
        <r>
          <rPr>
            <b/>
            <sz val="9"/>
            <color indexed="81"/>
            <rFont val="Tahoma"/>
            <charset val="1"/>
          </rPr>
          <t xml:space="preserve">Las Palmas GC: San Juan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60" authorId="1" shapeId="0" xr:uid="{01DE8267-8B93-4882-8E01-05B5516B8102}">
      <text>
        <r>
          <rPr>
            <b/>
            <sz val="9"/>
            <color indexed="81"/>
            <rFont val="Tahoma"/>
            <charset val="1"/>
          </rPr>
          <t>La Palma: Nuestra Sra de Las Nieves</t>
        </r>
      </text>
    </comment>
    <comment ref="P60" authorId="0" shapeId="0" xr:uid="{C5C44DD2-C5F6-401B-8951-1B73C417BE53}">
      <text>
        <r>
          <rPr>
            <b/>
            <sz val="9"/>
            <color indexed="81"/>
            <rFont val="Tahoma"/>
            <family val="2"/>
          </rPr>
          <t>Asunción de la Virgen</t>
        </r>
      </text>
    </comment>
    <comment ref="I68" authorId="1" shapeId="0" xr:uid="{37814517-1C6B-4C3E-BD12-886D4FA758DE}">
      <text>
        <r>
          <rPr>
            <b/>
            <sz val="9"/>
            <color indexed="81"/>
            <rFont val="Tahoma"/>
            <charset val="1"/>
          </rPr>
          <t>Gran Canaria: Nuestra Sra del Pino)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68" authorId="1" shapeId="0" xr:uid="{23868AFE-FABB-42FF-9D5B-FA22D64625C2}">
      <text>
        <r>
          <rPr>
            <b/>
            <sz val="9"/>
            <color indexed="81"/>
            <rFont val="Tahoma"/>
            <charset val="1"/>
          </rPr>
          <t>Lanzarote: Nuestra Sra de los Volcanes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68" authorId="1" shapeId="0" xr:uid="{61EEE132-5A5B-436C-BE62-C9C021521F2E}">
      <text>
        <r>
          <rPr>
            <b/>
            <sz val="9"/>
            <color indexed="81"/>
            <rFont val="Tahoma"/>
            <charset val="1"/>
          </rPr>
          <t>Fuerteventura: Nuestra Sra de la Peña)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68" authorId="1" shapeId="0" xr:uid="{A34FA7FD-3EEB-425C-AFB0-58D4BD61BD91}">
      <text>
        <r>
          <rPr>
            <b/>
            <sz val="9"/>
            <color indexed="81"/>
            <rFont val="Tahoma"/>
            <charset val="1"/>
          </rPr>
          <t>El Hierro: Nuestra Sra de los Reyes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6" authorId="1" shapeId="0" xr:uid="{3CC41563-A65F-4825-A154-AAA9810332B6}">
      <text>
        <r>
          <rPr>
            <b/>
            <sz val="9"/>
            <color indexed="81"/>
            <rFont val="Tahoma"/>
            <charset val="1"/>
          </rPr>
          <t>La Gomera: Nuestra Sra de Guadalupe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76" authorId="0" shapeId="0" xr:uid="{5DEA8F4A-D2B3-4148-8214-603A51CB0C5D}">
      <text>
        <r>
          <rPr>
            <b/>
            <sz val="9"/>
            <color indexed="81"/>
            <rFont val="Tahoma"/>
            <family val="2"/>
          </rPr>
          <t>Dia de la Hispanidad</t>
        </r>
      </text>
    </comment>
    <comment ref="C84" authorId="0" shapeId="0" xr:uid="{68BBB61D-0217-4E6F-9E4B-34DC76269C38}">
      <text>
        <r>
          <rPr>
            <b/>
            <sz val="9"/>
            <color indexed="81"/>
            <rFont val="Tahoma"/>
            <family val="2"/>
          </rPr>
          <t>Todos los Santos</t>
        </r>
      </text>
    </comment>
    <comment ref="I92" authorId="0" shapeId="0" xr:uid="{0F3B619B-3A6C-4FEB-BBBC-522201F90143}">
      <text>
        <r>
          <rPr>
            <b/>
            <sz val="9"/>
            <color indexed="81"/>
            <rFont val="Tahoma"/>
            <family val="2"/>
          </rPr>
          <t>Inmaculada Concepción</t>
        </r>
      </text>
    </comment>
    <comment ref="Z92" authorId="0" shapeId="0" xr:uid="{696E8695-61F5-41A3-B145-622BBA06234D}">
      <text>
        <r>
          <rPr>
            <b/>
            <sz val="9"/>
            <color indexed="81"/>
            <rFont val="Tahoma"/>
            <family val="2"/>
          </rPr>
          <t>Natividad del Señor</t>
        </r>
      </text>
    </comment>
  </commentList>
</comments>
</file>

<file path=xl/sharedStrings.xml><?xml version="1.0" encoding="utf-8"?>
<sst xmlns="http://schemas.openxmlformats.org/spreadsheetml/2006/main" count="2741" uniqueCount="59">
  <si>
    <t>Cuadrante Turno Cerrado Continuo Generación año 2026</t>
  </si>
  <si>
    <t>J</t>
  </si>
  <si>
    <t>V</t>
  </si>
  <si>
    <t>S</t>
  </si>
  <si>
    <t>D</t>
  </si>
  <si>
    <t>L</t>
  </si>
  <si>
    <t>M</t>
  </si>
  <si>
    <t>X</t>
  </si>
  <si>
    <t>ENERO</t>
  </si>
  <si>
    <t>J.T.</t>
  </si>
  <si>
    <t>d.D.</t>
  </si>
  <si>
    <t>d.V.</t>
  </si>
  <si>
    <t>T.O.</t>
  </si>
  <si>
    <t>A</t>
  </si>
  <si>
    <t>O</t>
  </si>
  <si>
    <t>T</t>
  </si>
  <si>
    <t>N</t>
  </si>
  <si>
    <t>B</t>
  </si>
  <si>
    <t>C</t>
  </si>
  <si>
    <t>E</t>
  </si>
  <si>
    <t xml:space="preserve">F </t>
  </si>
  <si>
    <t>FEBRERO</t>
  </si>
  <si>
    <t>MARZO</t>
  </si>
  <si>
    <t>ABRIL</t>
  </si>
  <si>
    <t>MAYO</t>
  </si>
  <si>
    <t>JUNIO</t>
  </si>
  <si>
    <t>JULIO</t>
  </si>
  <si>
    <t>F</t>
  </si>
  <si>
    <t>AGOSTO</t>
  </si>
  <si>
    <t>SEPTIEMBRE</t>
  </si>
  <si>
    <t>OCTUBRE</t>
  </si>
  <si>
    <t>NOVIEMBRE</t>
  </si>
  <si>
    <t>DICIEMBRE</t>
  </si>
  <si>
    <t>total horas</t>
  </si>
  <si>
    <t>total dias trab.</t>
  </si>
  <si>
    <t>horas de más</t>
  </si>
  <si>
    <t>días de más</t>
  </si>
  <si>
    <t>turno</t>
  </si>
  <si>
    <t>LEYENDA</t>
  </si>
  <si>
    <t>Turno cero</t>
  </si>
  <si>
    <t>Festivo CCAA</t>
  </si>
  <si>
    <t>Vacaciones</t>
  </si>
  <si>
    <t>Festivo Insular</t>
  </si>
  <si>
    <t>Descanso</t>
  </si>
  <si>
    <t>Festivo Local</t>
  </si>
  <si>
    <t>Mañana</t>
  </si>
  <si>
    <t>Tarde</t>
  </si>
  <si>
    <t>Noche</t>
  </si>
  <si>
    <t xml:space="preserve">  TOTAL=</t>
  </si>
  <si>
    <t>Días sobre 1696 h.</t>
  </si>
  <si>
    <t>Ajuste jornada</t>
  </si>
  <si>
    <t>Media por turno .......=</t>
  </si>
  <si>
    <t>Jornada de Trabajo:</t>
  </si>
  <si>
    <t xml:space="preserve"> </t>
  </si>
  <si>
    <t>Turnos</t>
  </si>
  <si>
    <t>Dias Trabajo</t>
  </si>
  <si>
    <t>Descansos</t>
  </si>
  <si>
    <t>Turno Cero "O"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</si>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</sst>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14"/>
      <color rgb="FFFF0000"/>
      <name val="Arial"/>
      <family val="2"/>
    </font>
    <font>
      <sz val="10"/>
      <color theme="0"/>
      <name val="Arial"/>
      <family val="2"/>
    </font>
    <font>
      <sz val="8"/>
      <name val="Cooper Black"/>
      <family val="1"/>
    </font>
    <font>
      <sz val="10"/>
      <name val="Cooper Black"/>
      <family val="1"/>
    </font>
    <font>
      <sz val="10"/>
      <color theme="0"/>
      <name val="Cooper Black"/>
      <family val="1"/>
    </font>
    <font>
      <sz val="9"/>
      <name val="Cooper Black"/>
      <family val="1"/>
    </font>
    <font>
      <sz val="10"/>
      <color theme="1"/>
      <name val="Cooper Black"/>
      <family val="1"/>
    </font>
    <font>
      <sz val="10"/>
      <name val="Arial"/>
      <family val="2"/>
    </font>
    <font>
      <b/>
      <sz val="10"/>
      <name val="Cooper Black"/>
      <family val="1"/>
    </font>
    <font>
      <b/>
      <i/>
      <u/>
      <sz val="10"/>
      <name val="Cooper Black"/>
      <family val="1"/>
    </font>
    <font>
      <sz val="10"/>
      <color rgb="FFFF0000"/>
      <name val="Cooper Black"/>
      <family val="1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1BB53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3" xfId="0" applyFont="1" applyBorder="1"/>
    <xf numFmtId="0" fontId="6" fillId="0" borderId="6" xfId="0" applyFont="1" applyBorder="1"/>
    <xf numFmtId="0" fontId="7" fillId="3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9" xfId="0" applyFont="1" applyBorder="1"/>
    <xf numFmtId="0" fontId="4" fillId="0" borderId="12" xfId="0" applyFont="1" applyBorder="1"/>
    <xf numFmtId="0" fontId="7" fillId="3" borderId="13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5" xfId="0" applyFont="1" applyBorder="1"/>
    <xf numFmtId="0" fontId="4" fillId="0" borderId="18" xfId="0" applyFont="1" applyBorder="1"/>
    <xf numFmtId="0" fontId="7" fillId="3" borderId="19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/>
    <xf numFmtId="0" fontId="4" fillId="0" borderId="21" xfId="0" applyFont="1" applyBorder="1"/>
    <xf numFmtId="0" fontId="4" fillId="0" borderId="24" xfId="0" applyFont="1" applyBorder="1"/>
    <xf numFmtId="0" fontId="4" fillId="0" borderId="25" xfId="0" applyFont="1" applyBorder="1"/>
    <xf numFmtId="0" fontId="4" fillId="6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3" borderId="0" xfId="0" applyFont="1" applyFill="1"/>
    <xf numFmtId="0" fontId="4" fillId="8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0" xfId="0" applyFont="1"/>
    <xf numFmtId="0" fontId="9" fillId="9" borderId="26" xfId="0" applyFont="1" applyFill="1" applyBorder="1"/>
    <xf numFmtId="0" fontId="9" fillId="0" borderId="0" xfId="0" applyFont="1"/>
    <xf numFmtId="164" fontId="4" fillId="9" borderId="32" xfId="0" applyNumberFormat="1" applyFont="1" applyFill="1" applyBorder="1"/>
    <xf numFmtId="1" fontId="4" fillId="9" borderId="0" xfId="0" applyNumberFormat="1" applyFont="1" applyFill="1"/>
    <xf numFmtId="0" fontId="4" fillId="9" borderId="35" xfId="0" applyFont="1" applyFill="1" applyBorder="1"/>
    <xf numFmtId="0" fontId="4" fillId="9" borderId="0" xfId="0" applyFont="1" applyFill="1"/>
    <xf numFmtId="0" fontId="4" fillId="9" borderId="34" xfId="0" applyFont="1" applyFill="1" applyBorder="1" applyAlignment="1">
      <alignment horizontal="center"/>
    </xf>
    <xf numFmtId="0" fontId="9" fillId="9" borderId="0" xfId="0" applyFont="1" applyFill="1"/>
    <xf numFmtId="0" fontId="4" fillId="9" borderId="36" xfId="0" applyFont="1" applyFill="1" applyBorder="1"/>
    <xf numFmtId="0" fontId="4" fillId="10" borderId="15" xfId="0" applyFont="1" applyFill="1" applyBorder="1" applyAlignment="1">
      <alignment horizontal="center"/>
    </xf>
    <xf numFmtId="0" fontId="4" fillId="5" borderId="0" xfId="0" applyFont="1" applyFill="1"/>
    <xf numFmtId="0" fontId="4" fillId="9" borderId="0" xfId="0" applyFont="1" applyFill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4" fillId="8" borderId="0" xfId="0" applyFont="1" applyFill="1"/>
    <xf numFmtId="0" fontId="4" fillId="9" borderId="40" xfId="0" applyFont="1" applyFill="1" applyBorder="1"/>
    <xf numFmtId="0" fontId="4" fillId="12" borderId="25" xfId="0" applyFont="1" applyFill="1" applyBorder="1" applyAlignment="1">
      <alignment horizontal="center"/>
    </xf>
    <xf numFmtId="0" fontId="4" fillId="7" borderId="0" xfId="0" applyFont="1" applyFill="1"/>
    <xf numFmtId="0" fontId="4" fillId="6" borderId="15" xfId="0" applyFont="1" applyFill="1" applyBorder="1" applyAlignment="1">
      <alignment horizontal="center"/>
    </xf>
    <xf numFmtId="0" fontId="4" fillId="6" borderId="25" xfId="0" applyFont="1" applyFill="1" applyBorder="1" applyAlignment="1">
      <alignment horizontal="center" vertical="center"/>
    </xf>
    <xf numFmtId="164" fontId="4" fillId="9" borderId="41" xfId="0" applyNumberFormat="1" applyFont="1" applyFill="1" applyBorder="1"/>
    <xf numFmtId="1" fontId="4" fillId="9" borderId="43" xfId="0" applyNumberFormat="1" applyFont="1" applyFill="1" applyBorder="1"/>
    <xf numFmtId="0" fontId="4" fillId="9" borderId="44" xfId="0" applyFont="1" applyFill="1" applyBorder="1"/>
    <xf numFmtId="0" fontId="4" fillId="9" borderId="43" xfId="0" applyFont="1" applyFill="1" applyBorder="1"/>
    <xf numFmtId="0" fontId="4" fillId="9" borderId="43" xfId="0" applyFont="1" applyFill="1" applyBorder="1" applyAlignment="1">
      <alignment horizontal="center"/>
    </xf>
    <xf numFmtId="0" fontId="9" fillId="9" borderId="43" xfId="0" applyFont="1" applyFill="1" applyBorder="1"/>
    <xf numFmtId="0" fontId="4" fillId="9" borderId="45" xfId="0" applyFont="1" applyFill="1" applyBorder="1"/>
    <xf numFmtId="0" fontId="4" fillId="6" borderId="46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47" xfId="0" applyFont="1" applyBorder="1"/>
    <xf numFmtId="0" fontId="4" fillId="0" borderId="28" xfId="0" applyFont="1" applyBorder="1"/>
    <xf numFmtId="0" fontId="4" fillId="0" borderId="49" xfId="0" applyFont="1" applyBorder="1" applyAlignment="1">
      <alignment horizontal="right"/>
    </xf>
    <xf numFmtId="0" fontId="4" fillId="0" borderId="36" xfId="0" applyFont="1" applyBorder="1"/>
    <xf numFmtId="0" fontId="4" fillId="0" borderId="53" xfId="0" applyFont="1" applyBorder="1" applyAlignment="1">
      <alignment horizontal="right"/>
    </xf>
    <xf numFmtId="0" fontId="4" fillId="0" borderId="55" xfId="0" applyFont="1" applyBorder="1"/>
    <xf numFmtId="0" fontId="4" fillId="0" borderId="43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45" xfId="0" applyFont="1" applyBorder="1"/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8" xfId="0" applyFont="1" applyBorder="1"/>
    <xf numFmtId="0" fontId="4" fillId="0" borderId="28" xfId="0" applyFont="1" applyBorder="1" applyAlignment="1">
      <alignment horizontal="left"/>
    </xf>
    <xf numFmtId="0" fontId="4" fillId="0" borderId="48" xfId="0" applyFont="1" applyBorder="1"/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164" fontId="4" fillId="9" borderId="42" xfId="0" applyNumberFormat="1" applyFont="1" applyFill="1" applyBorder="1" applyAlignment="1">
      <alignment horizontal="right"/>
    </xf>
    <xf numFmtId="164" fontId="4" fillId="9" borderId="43" xfId="0" applyNumberFormat="1" applyFont="1" applyFill="1" applyBorder="1" applyAlignment="1">
      <alignment horizontal="right"/>
    </xf>
    <xf numFmtId="1" fontId="4" fillId="9" borderId="43" xfId="0" applyNumberFormat="1" applyFont="1" applyFill="1" applyBorder="1"/>
    <xf numFmtId="0" fontId="4" fillId="0" borderId="40" xfId="0" applyFont="1" applyBorder="1"/>
    <xf numFmtId="0" fontId="4" fillId="0" borderId="0" xfId="0" applyFont="1"/>
    <xf numFmtId="1" fontId="4" fillId="0" borderId="34" xfId="0" applyNumberFormat="1" applyFont="1" applyBorder="1" applyAlignment="1">
      <alignment horizontal="right"/>
    </xf>
    <xf numFmtId="0" fontId="4" fillId="0" borderId="34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0" fillId="0" borderId="4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1" fillId="0" borderId="28" xfId="0" applyFont="1" applyBorder="1"/>
    <xf numFmtId="0" fontId="11" fillId="0" borderId="31" xfId="0" applyFont="1" applyBorder="1"/>
    <xf numFmtId="0" fontId="4" fillId="0" borderId="0" xfId="0" applyFont="1" applyAlignment="1">
      <alignment horizontal="left"/>
    </xf>
    <xf numFmtId="164" fontId="4" fillId="9" borderId="40" xfId="0" applyNumberFormat="1" applyFont="1" applyFill="1" applyBorder="1" applyAlignment="1">
      <alignment horizontal="right"/>
    </xf>
    <xf numFmtId="164" fontId="4" fillId="9" borderId="0" xfId="0" applyNumberFormat="1" applyFont="1" applyFill="1" applyAlignment="1">
      <alignment horizontal="right"/>
    </xf>
    <xf numFmtId="1" fontId="4" fillId="9" borderId="0" xfId="0" applyNumberFormat="1" applyFont="1" applyFill="1"/>
    <xf numFmtId="0" fontId="1" fillId="2" borderId="0" xfId="0" applyFont="1" applyFill="1" applyAlignment="1">
      <alignment horizontal="center"/>
    </xf>
    <xf numFmtId="0" fontId="9" fillId="9" borderId="27" xfId="0" applyFont="1" applyFill="1" applyBorder="1" applyAlignment="1">
      <alignment horizontal="center"/>
    </xf>
    <xf numFmtId="0" fontId="9" fillId="9" borderId="28" xfId="0" applyFont="1" applyFill="1" applyBorder="1" applyAlignment="1">
      <alignment horizontal="center"/>
    </xf>
    <xf numFmtId="0" fontId="9" fillId="9" borderId="29" xfId="0" applyFont="1" applyFill="1" applyBorder="1" applyAlignment="1">
      <alignment horizontal="center"/>
    </xf>
    <xf numFmtId="0" fontId="9" fillId="9" borderId="30" xfId="0" applyFont="1" applyFill="1" applyBorder="1" applyAlignment="1">
      <alignment horizontal="center"/>
    </xf>
    <xf numFmtId="0" fontId="9" fillId="9" borderId="31" xfId="0" applyFont="1" applyFill="1" applyBorder="1" applyAlignment="1">
      <alignment horizontal="center"/>
    </xf>
    <xf numFmtId="164" fontId="4" fillId="9" borderId="33" xfId="0" applyNumberFormat="1" applyFont="1" applyFill="1" applyBorder="1" applyAlignment="1">
      <alignment horizontal="right"/>
    </xf>
    <xf numFmtId="164" fontId="4" fillId="9" borderId="34" xfId="0" applyNumberFormat="1" applyFont="1" applyFill="1" applyBorder="1" applyAlignment="1">
      <alignment horizontal="right"/>
    </xf>
    <xf numFmtId="1" fontId="4" fillId="9" borderId="34" xfId="0" applyNumberFormat="1" applyFont="1" applyFill="1" applyBorder="1"/>
    <xf numFmtId="0" fontId="4" fillId="6" borderId="37" xfId="0" applyFont="1" applyFill="1" applyBorder="1" applyAlignment="1">
      <alignment horizontal="left"/>
    </xf>
    <xf numFmtId="0" fontId="4" fillId="6" borderId="38" xfId="0" applyFont="1" applyFill="1" applyBorder="1" applyAlignment="1">
      <alignment horizontal="left"/>
    </xf>
    <xf numFmtId="0" fontId="4" fillId="6" borderId="39" xfId="0" applyFont="1" applyFill="1" applyBorder="1" applyAlignment="1">
      <alignment horizontal="left"/>
    </xf>
  </cellXfs>
  <cellStyles count="1">
    <cellStyle name="Normal" xfId="0" builtinId="0"/>
  </cellStyles>
  <dxfs count="116">
    <dxf>
      <fill>
        <patternFill patternType="darkDown">
          <bgColor theme="0" tint="-0.14996795556505021"/>
        </patternFill>
      </fill>
    </dxf>
    <dxf>
      <font>
        <color rgb="FFFFFF00"/>
      </font>
      <fill>
        <patternFill patternType="solid">
          <bgColor rgb="FF92D05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0000"/>
      </font>
      <fill>
        <patternFill>
          <bgColor rgb="FFFF00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 patternType="darkDown">
          <bgColor theme="0" tint="-0.14996795556505021"/>
        </patternFill>
      </fill>
    </dxf>
    <dxf>
      <font>
        <color rgb="FFFFFF00"/>
      </font>
      <fill>
        <patternFill patternType="solid">
          <bgColor rgb="FF92D05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FF00"/>
      </font>
      <fill>
        <patternFill patternType="solid">
          <bgColor rgb="FF92D050"/>
        </patternFill>
      </fill>
    </dxf>
    <dxf>
      <fill>
        <patternFill patternType="darkDown">
          <bgColor theme="0" tint="-0.1499679555650502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darkDown">
          <bgColor theme="0" tint="-0.14996795556505021"/>
        </patternFill>
      </fill>
    </dxf>
    <dxf>
      <font>
        <color rgb="FFFFFF00"/>
      </font>
      <fill>
        <patternFill patternType="solid">
          <bgColor rgb="FF92D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FF00"/>
      </font>
      <fill>
        <patternFill patternType="solid">
          <bgColor rgb="FF92D050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darkDown">
          <bgColor theme="0" tint="-0.14996795556505021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FF00"/>
      </font>
      <fill>
        <patternFill patternType="solid">
          <bgColor rgb="FF92D050"/>
        </patternFill>
      </fill>
    </dxf>
    <dxf>
      <fill>
        <patternFill patternType="darkDown">
          <bgColor theme="0" tint="-0.1499679555650502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darkDown">
          <bgColor theme="0" tint="-0.14996795556505021"/>
        </patternFill>
      </fill>
    </dxf>
    <dxf>
      <font>
        <color rgb="FFFFFF00"/>
      </font>
      <fill>
        <patternFill patternType="solid">
          <bgColor rgb="FF92D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000000"/>
      </font>
      <fill>
        <patternFill>
          <bgColor rgb="FFFF00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FF00"/>
      </font>
      <fill>
        <patternFill patternType="solid">
          <bgColor rgb="FF92D050"/>
        </patternFill>
      </fill>
    </dxf>
    <dxf>
      <fill>
        <patternFill patternType="darkDown">
          <bgColor theme="0" tint="-0.14996795556505021"/>
        </patternFill>
      </fill>
    </dxf>
    <dxf>
      <font>
        <color rgb="FFFFFF00"/>
      </font>
      <fill>
        <patternFill patternType="solid">
          <bgColor rgb="FF92D050"/>
        </patternFill>
      </fill>
    </dxf>
    <dxf>
      <font>
        <color rgb="FFFF0000"/>
      </font>
      <fill>
        <patternFill patternType="solid">
          <bgColor rgb="FFFFFF00"/>
        </patternFill>
      </fill>
    </dxf>
    <dxf>
      <fill>
        <patternFill patternType="darkDown">
          <bgColor theme="0" tint="-0.14996795556505021"/>
        </patternFill>
      </fill>
    </dxf>
    <dxf>
      <font>
        <color rgb="FF000000"/>
      </font>
      <fill>
        <patternFill>
          <bgColor rgb="FFFF00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darkDown">
          <bgColor theme="0" tint="-0.14996795556505021"/>
        </patternFill>
      </fill>
    </dxf>
    <dxf>
      <font>
        <color rgb="FFFFFF00"/>
      </font>
      <fill>
        <patternFill patternType="solid">
          <bgColor rgb="FF92D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 patternType="darkDown">
          <bgColor theme="0" tint="-0.14996795556505021"/>
        </patternFill>
      </fill>
    </dxf>
    <dxf>
      <font>
        <color rgb="FFFFFF00"/>
      </font>
      <fill>
        <patternFill patternType="solid">
          <bgColor rgb="FF92D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FF00"/>
      </font>
      <fill>
        <patternFill patternType="solid">
          <bgColor rgb="FF92D050"/>
        </patternFill>
      </fill>
    </dxf>
    <dxf>
      <fill>
        <patternFill patternType="darkDown">
          <bgColor theme="0" tint="-0.14996795556505021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 patternType="darkDown">
          <bgColor theme="0" tint="-0.14996795556505021"/>
        </patternFill>
      </fill>
    </dxf>
    <dxf>
      <font>
        <color rgb="FFFFFF00"/>
      </font>
      <fill>
        <patternFill patternType="solid">
          <bgColor rgb="FF92D050"/>
        </patternFill>
      </fill>
    </dxf>
    <dxf>
      <font>
        <color rgb="FF000000"/>
      </font>
      <fill>
        <patternFill>
          <bgColor rgb="FFFF00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FFFF00"/>
      </font>
      <fill>
        <patternFill patternType="solid">
          <bgColor rgb="FF92D050"/>
        </patternFill>
      </fill>
    </dxf>
    <dxf>
      <fill>
        <patternFill patternType="darkDown">
          <bgColor theme="0" tint="-0.1499679555650502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darkDown">
          <bgColor theme="0" tint="-0.14996795556505021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 patternType="solid">
          <bgColor rgb="FF00B0F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000000"/>
      </font>
      <fill>
        <patternFill>
          <bgColor rgb="FFFF0000"/>
        </patternFill>
      </fill>
    </dxf>
    <dxf>
      <font>
        <color rgb="FF000000"/>
      </font>
      <fill>
        <patternFill patternType="solid">
          <bgColor rgb="FF22C4FE"/>
        </patternFill>
      </fill>
    </dxf>
    <dxf>
      <fill>
        <patternFill patternType="darkDown">
          <bgColor theme="0" tint="-0.1499679555650502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8069-7DA4-414E-A965-65CCBD6A4613}">
  <sheetPr codeName="Hoja6">
    <pageSetUpPr fitToPage="1"/>
  </sheetPr>
  <dimension ref="A1:AM123"/>
  <sheetViews>
    <sheetView tabSelected="1" topLeftCell="A80" zoomScale="130" zoomScaleNormal="130" workbookViewId="0">
      <selection activeCell="AM95" sqref="AM95"/>
    </sheetView>
  </sheetViews>
  <sheetFormatPr baseColWidth="10" defaultRowHeight="12.75" x14ac:dyDescent="0.2"/>
  <cols>
    <col min="1" max="1" width="13.28515625" customWidth="1"/>
    <col min="2" max="32" width="3.140625" customWidth="1"/>
    <col min="33" max="33" width="4" bestFit="1" customWidth="1"/>
    <col min="34" max="35" width="4.42578125" bestFit="1" customWidth="1"/>
    <col min="36" max="36" width="4.5703125" bestFit="1" customWidth="1"/>
    <col min="37" max="37" width="10.85546875" style="1"/>
  </cols>
  <sheetData>
    <row r="1" spans="1:37" ht="16.5" customHeight="1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/>
    </row>
    <row r="2" spans="1:37" ht="6.75" customHeight="1" x14ac:dyDescent="0.2">
      <c r="AK2" s="1">
        <v>2006</v>
      </c>
    </row>
    <row r="3" spans="1:37" ht="13.5" thickBot="1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1</v>
      </c>
      <c r="J3" s="3" t="s">
        <v>2</v>
      </c>
      <c r="K3" s="3" t="s">
        <v>3</v>
      </c>
      <c r="L3" s="3" t="s">
        <v>4</v>
      </c>
      <c r="M3" s="3" t="s">
        <v>5</v>
      </c>
      <c r="N3" s="3" t="s">
        <v>6</v>
      </c>
      <c r="O3" s="3" t="s">
        <v>7</v>
      </c>
      <c r="P3" s="3" t="s">
        <v>1</v>
      </c>
      <c r="Q3" s="3" t="s">
        <v>2</v>
      </c>
      <c r="R3" s="3" t="s">
        <v>3</v>
      </c>
      <c r="S3" s="3" t="s">
        <v>4</v>
      </c>
      <c r="T3" s="3" t="s">
        <v>5</v>
      </c>
      <c r="U3" s="3" t="s">
        <v>6</v>
      </c>
      <c r="V3" s="3" t="s">
        <v>7</v>
      </c>
      <c r="W3" s="3" t="s">
        <v>1</v>
      </c>
      <c r="X3" s="3" t="s">
        <v>2</v>
      </c>
      <c r="Y3" s="3" t="s">
        <v>3</v>
      </c>
      <c r="Z3" s="3" t="s">
        <v>4</v>
      </c>
      <c r="AA3" s="3" t="s">
        <v>5</v>
      </c>
      <c r="AB3" s="3" t="s">
        <v>6</v>
      </c>
      <c r="AC3" s="3" t="s">
        <v>7</v>
      </c>
      <c r="AD3" s="3" t="s">
        <v>1</v>
      </c>
      <c r="AE3" s="3" t="s">
        <v>2</v>
      </c>
      <c r="AF3" s="3" t="s">
        <v>3</v>
      </c>
      <c r="AG3" s="4"/>
      <c r="AH3" s="4"/>
      <c r="AI3" s="4"/>
      <c r="AJ3" s="4"/>
      <c r="AK3"/>
    </row>
    <row r="4" spans="1:37" ht="13.5" thickBot="1" x14ac:dyDescent="0.25">
      <c r="A4" s="5" t="s">
        <v>8</v>
      </c>
      <c r="B4" s="6">
        <v>1</v>
      </c>
      <c r="C4" s="7">
        <v>2</v>
      </c>
      <c r="D4" s="7">
        <v>3</v>
      </c>
      <c r="E4" s="7">
        <v>4</v>
      </c>
      <c r="F4" s="7">
        <v>5</v>
      </c>
      <c r="G4" s="8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7">
        <v>30</v>
      </c>
      <c r="AF4" s="9">
        <v>31</v>
      </c>
      <c r="AG4" s="10" t="s">
        <v>9</v>
      </c>
      <c r="AH4" s="11" t="s">
        <v>10</v>
      </c>
      <c r="AI4" s="11" t="s">
        <v>11</v>
      </c>
      <c r="AJ4" s="12" t="s">
        <v>12</v>
      </c>
      <c r="AK4"/>
    </row>
    <row r="5" spans="1:37" x14ac:dyDescent="0.2">
      <c r="A5" s="13" t="s">
        <v>13</v>
      </c>
      <c r="B5" s="14" t="s">
        <v>4</v>
      </c>
      <c r="C5" s="15" t="s">
        <v>4</v>
      </c>
      <c r="D5" s="15" t="s">
        <v>4</v>
      </c>
      <c r="E5" s="15" t="s">
        <v>4</v>
      </c>
      <c r="F5" s="15" t="s">
        <v>14</v>
      </c>
      <c r="G5" s="15" t="s">
        <v>14</v>
      </c>
      <c r="H5" s="15" t="s">
        <v>14</v>
      </c>
      <c r="I5" s="15" t="s">
        <v>14</v>
      </c>
      <c r="J5" s="15" t="s">
        <v>14</v>
      </c>
      <c r="K5" s="15" t="s">
        <v>4</v>
      </c>
      <c r="L5" s="15" t="s">
        <v>4</v>
      </c>
      <c r="M5" s="15" t="s">
        <v>14</v>
      </c>
      <c r="N5" s="15" t="s">
        <v>14</v>
      </c>
      <c r="O5" s="15" t="s">
        <v>14</v>
      </c>
      <c r="P5" s="15" t="s">
        <v>14</v>
      </c>
      <c r="Q5" s="15" t="s">
        <v>14</v>
      </c>
      <c r="R5" s="15" t="s">
        <v>4</v>
      </c>
      <c r="S5" s="15" t="s">
        <v>4</v>
      </c>
      <c r="T5" s="15" t="s">
        <v>6</v>
      </c>
      <c r="U5" s="15" t="s">
        <v>6</v>
      </c>
      <c r="V5" s="15" t="s">
        <v>15</v>
      </c>
      <c r="W5" s="15" t="s">
        <v>15</v>
      </c>
      <c r="X5" s="15" t="s">
        <v>16</v>
      </c>
      <c r="Y5" s="15" t="s">
        <v>16</v>
      </c>
      <c r="Z5" s="15" t="s">
        <v>4</v>
      </c>
      <c r="AA5" s="15" t="s">
        <v>4</v>
      </c>
      <c r="AB5" s="15" t="s">
        <v>4</v>
      </c>
      <c r="AC5" s="15" t="s">
        <v>14</v>
      </c>
      <c r="AD5" s="15" t="s">
        <v>6</v>
      </c>
      <c r="AE5" s="15" t="s">
        <v>6</v>
      </c>
      <c r="AF5" s="16" t="s">
        <v>15</v>
      </c>
      <c r="AG5" s="17">
        <f t="shared" ref="AG5:AG10" si="0">COUNTIF($B5:$AF5,"M")+COUNTIF($B5:$AF5,"T")+COUNTIF($B5:$AF5,"N")+COUNTIF($B5:$AF5,"O")</f>
        <v>20</v>
      </c>
      <c r="AH5" s="18">
        <f t="shared" ref="AH5:AH10" si="1">COUNTIF($B5:$AF5,"D")</f>
        <v>11</v>
      </c>
      <c r="AI5" s="18">
        <f t="shared" ref="AI5:AI10" si="2">COUNTIF($B5:$AF5,"V")</f>
        <v>0</v>
      </c>
      <c r="AJ5" s="19">
        <f t="shared" ref="AJ5:AJ10" si="3">COUNTIF($B5:$AF5,"O")</f>
        <v>11</v>
      </c>
      <c r="AK5"/>
    </row>
    <row r="6" spans="1:37" x14ac:dyDescent="0.2">
      <c r="A6" s="20" t="s">
        <v>17</v>
      </c>
      <c r="B6" s="21" t="s">
        <v>16</v>
      </c>
      <c r="C6" s="22" t="s">
        <v>16</v>
      </c>
      <c r="D6" s="22" t="s">
        <v>4</v>
      </c>
      <c r="E6" s="22" t="s">
        <v>4</v>
      </c>
      <c r="F6" s="22" t="s">
        <v>4</v>
      </c>
      <c r="G6" s="22" t="s">
        <v>4</v>
      </c>
      <c r="H6" s="22" t="s">
        <v>6</v>
      </c>
      <c r="I6" s="22" t="s">
        <v>6</v>
      </c>
      <c r="J6" s="22" t="s">
        <v>15</v>
      </c>
      <c r="K6" s="22" t="s">
        <v>15</v>
      </c>
      <c r="L6" s="22" t="s">
        <v>16</v>
      </c>
      <c r="M6" s="22" t="s">
        <v>16</v>
      </c>
      <c r="N6" s="22" t="s">
        <v>4</v>
      </c>
      <c r="O6" s="22" t="s">
        <v>4</v>
      </c>
      <c r="P6" s="22" t="s">
        <v>4</v>
      </c>
      <c r="Q6" s="15" t="s">
        <v>14</v>
      </c>
      <c r="R6" s="22" t="s">
        <v>6</v>
      </c>
      <c r="S6" s="22" t="s">
        <v>6</v>
      </c>
      <c r="T6" s="22" t="s">
        <v>15</v>
      </c>
      <c r="U6" s="22" t="s">
        <v>15</v>
      </c>
      <c r="V6" s="22" t="s">
        <v>16</v>
      </c>
      <c r="W6" s="22" t="s">
        <v>16</v>
      </c>
      <c r="X6" s="22" t="s">
        <v>4</v>
      </c>
      <c r="Y6" s="22" t="s">
        <v>4</v>
      </c>
      <c r="Z6" s="22" t="s">
        <v>4</v>
      </c>
      <c r="AA6" s="15" t="s">
        <v>4</v>
      </c>
      <c r="AB6" s="22" t="s">
        <v>6</v>
      </c>
      <c r="AC6" s="22" t="s">
        <v>6</v>
      </c>
      <c r="AD6" s="22" t="s">
        <v>15</v>
      </c>
      <c r="AE6" s="22" t="s">
        <v>15</v>
      </c>
      <c r="AF6" s="23" t="s">
        <v>16</v>
      </c>
      <c r="AG6" s="24">
        <f t="shared" si="0"/>
        <v>20</v>
      </c>
      <c r="AH6" s="25">
        <f t="shared" si="1"/>
        <v>11</v>
      </c>
      <c r="AI6" s="25">
        <f t="shared" si="2"/>
        <v>0</v>
      </c>
      <c r="AJ6" s="26">
        <f t="shared" si="3"/>
        <v>1</v>
      </c>
      <c r="AK6" s="1">
        <v>2010</v>
      </c>
    </row>
    <row r="7" spans="1:37" x14ac:dyDescent="0.2">
      <c r="A7" s="20" t="s">
        <v>18</v>
      </c>
      <c r="B7" s="21" t="s">
        <v>15</v>
      </c>
      <c r="C7" s="22" t="s">
        <v>15</v>
      </c>
      <c r="D7" s="22" t="s">
        <v>16</v>
      </c>
      <c r="E7" s="22" t="s">
        <v>16</v>
      </c>
      <c r="F7" s="22" t="s">
        <v>4</v>
      </c>
      <c r="G7" s="22" t="s">
        <v>4</v>
      </c>
      <c r="H7" s="22" t="s">
        <v>4</v>
      </c>
      <c r="I7" s="22" t="s">
        <v>4</v>
      </c>
      <c r="J7" s="22" t="s">
        <v>6</v>
      </c>
      <c r="K7" s="22" t="s">
        <v>6</v>
      </c>
      <c r="L7" s="22" t="s">
        <v>15</v>
      </c>
      <c r="M7" s="22" t="s">
        <v>15</v>
      </c>
      <c r="N7" s="22" t="s">
        <v>16</v>
      </c>
      <c r="O7" s="22" t="s">
        <v>16</v>
      </c>
      <c r="P7" s="22" t="s">
        <v>4</v>
      </c>
      <c r="Q7" s="22" t="s">
        <v>4</v>
      </c>
      <c r="R7" s="22" t="s">
        <v>4</v>
      </c>
      <c r="S7" s="22" t="s">
        <v>4</v>
      </c>
      <c r="T7" s="22" t="s">
        <v>14</v>
      </c>
      <c r="U7" s="22" t="s">
        <v>14</v>
      </c>
      <c r="V7" s="22" t="s">
        <v>14</v>
      </c>
      <c r="W7" s="22" t="s">
        <v>14</v>
      </c>
      <c r="X7" s="22" t="s">
        <v>14</v>
      </c>
      <c r="Y7" s="22" t="s">
        <v>4</v>
      </c>
      <c r="Z7" s="22" t="s">
        <v>4</v>
      </c>
      <c r="AA7" s="22" t="s">
        <v>14</v>
      </c>
      <c r="AB7" s="22" t="s">
        <v>14</v>
      </c>
      <c r="AC7" s="22" t="s">
        <v>14</v>
      </c>
      <c r="AD7" s="22" t="s">
        <v>14</v>
      </c>
      <c r="AE7" s="22" t="s">
        <v>14</v>
      </c>
      <c r="AF7" s="23" t="s">
        <v>4</v>
      </c>
      <c r="AG7" s="24">
        <f t="shared" si="0"/>
        <v>20</v>
      </c>
      <c r="AH7" s="25">
        <f t="shared" si="1"/>
        <v>11</v>
      </c>
      <c r="AI7" s="25">
        <f t="shared" si="2"/>
        <v>0</v>
      </c>
      <c r="AJ7" s="26">
        <f t="shared" si="3"/>
        <v>10</v>
      </c>
      <c r="AK7" s="1">
        <v>2011</v>
      </c>
    </row>
    <row r="8" spans="1:37" x14ac:dyDescent="0.2">
      <c r="A8" s="20" t="s">
        <v>4</v>
      </c>
      <c r="B8" s="21" t="s">
        <v>14</v>
      </c>
      <c r="C8" s="22" t="s">
        <v>14</v>
      </c>
      <c r="D8" s="22" t="s">
        <v>4</v>
      </c>
      <c r="E8" s="22" t="s">
        <v>4</v>
      </c>
      <c r="F8" s="22" t="s">
        <v>6</v>
      </c>
      <c r="G8" s="22" t="s">
        <v>6</v>
      </c>
      <c r="H8" s="22" t="s">
        <v>15</v>
      </c>
      <c r="I8" s="22" t="s">
        <v>15</v>
      </c>
      <c r="J8" s="22" t="s">
        <v>16</v>
      </c>
      <c r="K8" s="22" t="s">
        <v>16</v>
      </c>
      <c r="L8" s="22" t="s">
        <v>4</v>
      </c>
      <c r="M8" s="22" t="s">
        <v>4</v>
      </c>
      <c r="N8" s="22" t="s">
        <v>4</v>
      </c>
      <c r="O8" s="22" t="s">
        <v>14</v>
      </c>
      <c r="P8" s="22" t="s">
        <v>6</v>
      </c>
      <c r="Q8" s="22" t="s">
        <v>6</v>
      </c>
      <c r="R8" s="22" t="s">
        <v>15</v>
      </c>
      <c r="S8" s="22" t="s">
        <v>15</v>
      </c>
      <c r="T8" s="22" t="s">
        <v>16</v>
      </c>
      <c r="U8" s="22" t="s">
        <v>16</v>
      </c>
      <c r="V8" s="22" t="s">
        <v>4</v>
      </c>
      <c r="W8" s="22" t="s">
        <v>4</v>
      </c>
      <c r="X8" s="22" t="s">
        <v>4</v>
      </c>
      <c r="Y8" s="22" t="s">
        <v>4</v>
      </c>
      <c r="Z8" s="22" t="s">
        <v>6</v>
      </c>
      <c r="AA8" s="22" t="s">
        <v>6</v>
      </c>
      <c r="AB8" s="22" t="s">
        <v>15</v>
      </c>
      <c r="AC8" s="22" t="s">
        <v>15</v>
      </c>
      <c r="AD8" s="22" t="s">
        <v>16</v>
      </c>
      <c r="AE8" s="22" t="s">
        <v>16</v>
      </c>
      <c r="AF8" s="23" t="s">
        <v>4</v>
      </c>
      <c r="AG8" s="24">
        <f t="shared" si="0"/>
        <v>21</v>
      </c>
      <c r="AH8" s="25">
        <f t="shared" si="1"/>
        <v>10</v>
      </c>
      <c r="AI8" s="25">
        <f t="shared" si="2"/>
        <v>0</v>
      </c>
      <c r="AJ8" s="26">
        <f t="shared" si="3"/>
        <v>3</v>
      </c>
      <c r="AK8" s="1">
        <v>2012</v>
      </c>
    </row>
    <row r="9" spans="1:37" x14ac:dyDescent="0.2">
      <c r="A9" s="20" t="s">
        <v>19</v>
      </c>
      <c r="B9" s="21" t="s">
        <v>4</v>
      </c>
      <c r="C9" s="22" t="s">
        <v>4</v>
      </c>
      <c r="D9" s="22" t="s">
        <v>6</v>
      </c>
      <c r="E9" s="22" t="s">
        <v>6</v>
      </c>
      <c r="F9" s="22" t="s">
        <v>15</v>
      </c>
      <c r="G9" s="22" t="s">
        <v>15</v>
      </c>
      <c r="H9" s="22" t="s">
        <v>16</v>
      </c>
      <c r="I9" s="22" t="s">
        <v>16</v>
      </c>
      <c r="J9" s="22" t="s">
        <v>4</v>
      </c>
      <c r="K9" s="22" t="s">
        <v>4</v>
      </c>
      <c r="L9" s="22" t="s">
        <v>4</v>
      </c>
      <c r="M9" s="22" t="s">
        <v>4</v>
      </c>
      <c r="N9" s="22" t="s">
        <v>6</v>
      </c>
      <c r="O9" s="22" t="s">
        <v>6</v>
      </c>
      <c r="P9" s="22" t="s">
        <v>15</v>
      </c>
      <c r="Q9" s="22" t="s">
        <v>15</v>
      </c>
      <c r="R9" s="22" t="s">
        <v>16</v>
      </c>
      <c r="S9" s="22" t="s">
        <v>16</v>
      </c>
      <c r="T9" s="22" t="s">
        <v>4</v>
      </c>
      <c r="U9" s="22" t="s">
        <v>4</v>
      </c>
      <c r="V9" s="22" t="s">
        <v>4</v>
      </c>
      <c r="W9" s="22" t="s">
        <v>14</v>
      </c>
      <c r="X9" s="22" t="s">
        <v>6</v>
      </c>
      <c r="Y9" s="22" t="s">
        <v>6</v>
      </c>
      <c r="Z9" s="22" t="s">
        <v>15</v>
      </c>
      <c r="AA9" s="22" t="s">
        <v>15</v>
      </c>
      <c r="AB9" s="22" t="s">
        <v>16</v>
      </c>
      <c r="AC9" s="22" t="s">
        <v>16</v>
      </c>
      <c r="AD9" s="22" t="s">
        <v>4</v>
      </c>
      <c r="AE9" s="22" t="s">
        <v>4</v>
      </c>
      <c r="AF9" s="23" t="s">
        <v>4</v>
      </c>
      <c r="AG9" s="24">
        <f t="shared" si="0"/>
        <v>19</v>
      </c>
      <c r="AH9" s="25">
        <f t="shared" si="1"/>
        <v>12</v>
      </c>
      <c r="AI9" s="25">
        <f t="shared" si="2"/>
        <v>0</v>
      </c>
      <c r="AJ9" s="26">
        <f t="shared" si="3"/>
        <v>1</v>
      </c>
      <c r="AK9" s="1">
        <v>2013</v>
      </c>
    </row>
    <row r="10" spans="1:37" ht="13.5" thickBot="1" x14ac:dyDescent="0.25">
      <c r="A10" s="27" t="s">
        <v>20</v>
      </c>
      <c r="B10" s="28" t="s">
        <v>6</v>
      </c>
      <c r="C10" s="29" t="s">
        <v>6</v>
      </c>
      <c r="D10" s="29" t="s">
        <v>15</v>
      </c>
      <c r="E10" s="29" t="s">
        <v>15</v>
      </c>
      <c r="F10" s="29" t="s">
        <v>16</v>
      </c>
      <c r="G10" s="29" t="s">
        <v>16</v>
      </c>
      <c r="H10" s="29" t="s">
        <v>4</v>
      </c>
      <c r="I10" s="29" t="s">
        <v>4</v>
      </c>
      <c r="J10" s="29" t="s">
        <v>4</v>
      </c>
      <c r="K10" s="29" t="s">
        <v>4</v>
      </c>
      <c r="L10" s="29" t="s">
        <v>6</v>
      </c>
      <c r="M10" s="29" t="s">
        <v>6</v>
      </c>
      <c r="N10" s="29" t="s">
        <v>15</v>
      </c>
      <c r="O10" s="29" t="s">
        <v>15</v>
      </c>
      <c r="P10" s="29" t="s">
        <v>16</v>
      </c>
      <c r="Q10" s="29" t="s">
        <v>16</v>
      </c>
      <c r="R10" s="29" t="s">
        <v>4</v>
      </c>
      <c r="S10" s="29" t="s">
        <v>4</v>
      </c>
      <c r="T10" s="29" t="s">
        <v>4</v>
      </c>
      <c r="U10" s="15" t="s">
        <v>14</v>
      </c>
      <c r="V10" s="29" t="s">
        <v>6</v>
      </c>
      <c r="W10" s="29" t="s">
        <v>6</v>
      </c>
      <c r="X10" s="29" t="s">
        <v>15</v>
      </c>
      <c r="Y10" s="29" t="s">
        <v>15</v>
      </c>
      <c r="Z10" s="29" t="s">
        <v>16</v>
      </c>
      <c r="AA10" s="29" t="s">
        <v>16</v>
      </c>
      <c r="AB10" s="29" t="s">
        <v>4</v>
      </c>
      <c r="AC10" s="29" t="s">
        <v>4</v>
      </c>
      <c r="AD10" s="29" t="s">
        <v>4</v>
      </c>
      <c r="AE10" s="29" t="s">
        <v>4</v>
      </c>
      <c r="AF10" s="30" t="s">
        <v>6</v>
      </c>
      <c r="AG10" s="31">
        <f t="shared" si="0"/>
        <v>20</v>
      </c>
      <c r="AH10" s="32">
        <f t="shared" si="1"/>
        <v>11</v>
      </c>
      <c r="AI10" s="32">
        <f t="shared" si="2"/>
        <v>0</v>
      </c>
      <c r="AJ10" s="33">
        <f t="shared" si="3"/>
        <v>1</v>
      </c>
      <c r="AK10" s="1">
        <v>2014</v>
      </c>
    </row>
    <row r="11" spans="1:37" ht="13.5" thickBot="1" x14ac:dyDescent="0.25">
      <c r="A11" s="2"/>
      <c r="B11" s="3" t="s">
        <v>4</v>
      </c>
      <c r="C11" s="3" t="s">
        <v>5</v>
      </c>
      <c r="D11" s="3" t="s">
        <v>6</v>
      </c>
      <c r="E11" s="3" t="s">
        <v>7</v>
      </c>
      <c r="F11" s="3" t="s">
        <v>1</v>
      </c>
      <c r="G11" s="3" t="s">
        <v>2</v>
      </c>
      <c r="H11" s="3" t="s">
        <v>3</v>
      </c>
      <c r="I11" s="3" t="s">
        <v>4</v>
      </c>
      <c r="J11" s="3" t="s">
        <v>5</v>
      </c>
      <c r="K11" s="3" t="s">
        <v>6</v>
      </c>
      <c r="L11" s="3" t="s">
        <v>7</v>
      </c>
      <c r="M11" s="3" t="s">
        <v>1</v>
      </c>
      <c r="N11" s="3" t="s">
        <v>2</v>
      </c>
      <c r="O11" s="3" t="s">
        <v>3</v>
      </c>
      <c r="P11" s="3" t="s">
        <v>4</v>
      </c>
      <c r="Q11" s="3" t="s">
        <v>5</v>
      </c>
      <c r="R11" s="3" t="s">
        <v>6</v>
      </c>
      <c r="S11" s="3" t="s">
        <v>7</v>
      </c>
      <c r="T11" s="3" t="s">
        <v>1</v>
      </c>
      <c r="U11" s="3" t="s">
        <v>2</v>
      </c>
      <c r="V11" s="3" t="s">
        <v>3</v>
      </c>
      <c r="W11" s="3" t="s">
        <v>4</v>
      </c>
      <c r="X11" s="3" t="s">
        <v>5</v>
      </c>
      <c r="Y11" s="3" t="s">
        <v>6</v>
      </c>
      <c r="Z11" s="3" t="s">
        <v>7</v>
      </c>
      <c r="AA11" s="3" t="s">
        <v>1</v>
      </c>
      <c r="AB11" s="3" t="s">
        <v>2</v>
      </c>
      <c r="AC11" s="3" t="s">
        <v>3</v>
      </c>
      <c r="AD11" s="3"/>
      <c r="AE11" s="3"/>
      <c r="AF11" s="3"/>
      <c r="AG11" s="34"/>
      <c r="AH11" s="4"/>
      <c r="AI11" s="4"/>
      <c r="AJ11" s="4"/>
      <c r="AK11" s="1">
        <v>2015</v>
      </c>
    </row>
    <row r="12" spans="1:37" ht="13.5" thickBot="1" x14ac:dyDescent="0.25">
      <c r="A12" s="5" t="s">
        <v>21</v>
      </c>
      <c r="B12" s="35">
        <v>1</v>
      </c>
      <c r="C12" s="36">
        <v>2</v>
      </c>
      <c r="D12" s="7">
        <v>3</v>
      </c>
      <c r="E12" s="7">
        <v>4</v>
      </c>
      <c r="F12" s="7">
        <v>5</v>
      </c>
      <c r="G12" s="37">
        <v>6</v>
      </c>
      <c r="H12" s="7">
        <v>7</v>
      </c>
      <c r="I12" s="7">
        <v>8</v>
      </c>
      <c r="J12" s="7">
        <v>9</v>
      </c>
      <c r="K12" s="7">
        <v>10</v>
      </c>
      <c r="L12" s="7">
        <v>11</v>
      </c>
      <c r="M12" s="7">
        <v>12</v>
      </c>
      <c r="N12" s="7">
        <v>13</v>
      </c>
      <c r="O12" s="7">
        <v>14</v>
      </c>
      <c r="P12" s="7">
        <v>15</v>
      </c>
      <c r="Q12" s="7">
        <v>16</v>
      </c>
      <c r="R12" s="38">
        <v>17</v>
      </c>
      <c r="S12" s="7">
        <v>18</v>
      </c>
      <c r="T12" s="7">
        <v>19</v>
      </c>
      <c r="U12" s="7">
        <v>20</v>
      </c>
      <c r="V12" s="7">
        <v>21</v>
      </c>
      <c r="W12" s="7">
        <v>22</v>
      </c>
      <c r="X12" s="7">
        <v>23</v>
      </c>
      <c r="Y12" s="7">
        <v>24</v>
      </c>
      <c r="Z12" s="7">
        <v>25</v>
      </c>
      <c r="AA12" s="7">
        <v>26</v>
      </c>
      <c r="AB12" s="7">
        <v>27</v>
      </c>
      <c r="AC12" s="7">
        <v>28</v>
      </c>
      <c r="AD12" s="7"/>
      <c r="AE12" s="7"/>
      <c r="AF12" s="9"/>
      <c r="AG12" s="10" t="s">
        <v>9</v>
      </c>
      <c r="AH12" s="11" t="s">
        <v>10</v>
      </c>
      <c r="AI12" s="11" t="s">
        <v>11</v>
      </c>
      <c r="AJ12" s="12" t="s">
        <v>12</v>
      </c>
      <c r="AK12" s="1">
        <v>2016</v>
      </c>
    </row>
    <row r="13" spans="1:37" x14ac:dyDescent="0.2">
      <c r="A13" s="13" t="s">
        <v>13</v>
      </c>
      <c r="B13" s="14" t="s">
        <v>15</v>
      </c>
      <c r="C13" s="15" t="s">
        <v>16</v>
      </c>
      <c r="D13" s="15" t="s">
        <v>16</v>
      </c>
      <c r="E13" s="15" t="s">
        <v>4</v>
      </c>
      <c r="F13" s="15" t="s">
        <v>4</v>
      </c>
      <c r="G13" s="15" t="s">
        <v>4</v>
      </c>
      <c r="H13" s="15" t="s">
        <v>4</v>
      </c>
      <c r="I13" s="15" t="s">
        <v>6</v>
      </c>
      <c r="J13" s="15" t="s">
        <v>6</v>
      </c>
      <c r="K13" s="15" t="s">
        <v>15</v>
      </c>
      <c r="L13" s="15" t="s">
        <v>15</v>
      </c>
      <c r="M13" s="15" t="s">
        <v>16</v>
      </c>
      <c r="N13" s="15" t="s">
        <v>16</v>
      </c>
      <c r="O13" s="15" t="s">
        <v>4</v>
      </c>
      <c r="P13" s="15" t="s">
        <v>4</v>
      </c>
      <c r="Q13" s="15" t="s">
        <v>4</v>
      </c>
      <c r="R13" s="15" t="s">
        <v>4</v>
      </c>
      <c r="S13" s="15" t="s">
        <v>6</v>
      </c>
      <c r="T13" s="15" t="s">
        <v>6</v>
      </c>
      <c r="U13" s="15" t="s">
        <v>15</v>
      </c>
      <c r="V13" s="15" t="s">
        <v>15</v>
      </c>
      <c r="W13" s="15" t="s">
        <v>16</v>
      </c>
      <c r="X13" s="15" t="s">
        <v>16</v>
      </c>
      <c r="Y13" s="15" t="s">
        <v>4</v>
      </c>
      <c r="Z13" s="15" t="s">
        <v>4</v>
      </c>
      <c r="AA13" s="15" t="s">
        <v>4</v>
      </c>
      <c r="AB13" s="15" t="s">
        <v>14</v>
      </c>
      <c r="AC13" s="15" t="s">
        <v>6</v>
      </c>
      <c r="AD13" s="15"/>
      <c r="AE13" s="15"/>
      <c r="AF13" s="16"/>
      <c r="AG13" s="17">
        <f t="shared" ref="AG13:AG18" si="4">COUNTIF($B13:$AF13,"M")+COUNTIF($B13:$AF13,"T")+COUNTIF($B13:$AF13,"N")+COUNTIF($B13:$AF13,"O")</f>
        <v>17</v>
      </c>
      <c r="AH13" s="18">
        <f t="shared" ref="AH13:AH18" si="5">COUNTIF($B13:$AF13,"D")</f>
        <v>11</v>
      </c>
      <c r="AI13" s="18">
        <f t="shared" ref="AI13:AI18" si="6">COUNTIF($B13:$AF13,"V")</f>
        <v>0</v>
      </c>
      <c r="AJ13" s="19">
        <f t="shared" ref="AJ13:AJ18" si="7">COUNTIF($B13:$AF13,"O")</f>
        <v>1</v>
      </c>
      <c r="AK13" s="1">
        <v>2017</v>
      </c>
    </row>
    <row r="14" spans="1:37" x14ac:dyDescent="0.2">
      <c r="A14" s="20" t="s">
        <v>17</v>
      </c>
      <c r="B14" s="21" t="s">
        <v>16</v>
      </c>
      <c r="C14" s="22" t="s">
        <v>4</v>
      </c>
      <c r="D14" s="22" t="s">
        <v>4</v>
      </c>
      <c r="E14" s="22" t="s">
        <v>4</v>
      </c>
      <c r="F14" s="15" t="s">
        <v>14</v>
      </c>
      <c r="G14" s="22" t="s">
        <v>6</v>
      </c>
      <c r="H14" s="22" t="s">
        <v>6</v>
      </c>
      <c r="I14" s="22" t="s">
        <v>15</v>
      </c>
      <c r="J14" s="22" t="s">
        <v>15</v>
      </c>
      <c r="K14" s="22" t="s">
        <v>16</v>
      </c>
      <c r="L14" s="22" t="s">
        <v>16</v>
      </c>
      <c r="M14" s="22" t="s">
        <v>4</v>
      </c>
      <c r="N14" s="22" t="s">
        <v>4</v>
      </c>
      <c r="O14" s="22" t="s">
        <v>4</v>
      </c>
      <c r="P14" s="22" t="s">
        <v>4</v>
      </c>
      <c r="Q14" s="22" t="s">
        <v>14</v>
      </c>
      <c r="R14" s="22" t="s">
        <v>14</v>
      </c>
      <c r="S14" s="22" t="s">
        <v>14</v>
      </c>
      <c r="T14" s="22" t="s">
        <v>14</v>
      </c>
      <c r="U14" s="22" t="s">
        <v>14</v>
      </c>
      <c r="V14" s="22" t="s">
        <v>4</v>
      </c>
      <c r="W14" s="22" t="s">
        <v>4</v>
      </c>
      <c r="X14" s="22" t="s">
        <v>14</v>
      </c>
      <c r="Y14" s="22" t="s">
        <v>14</v>
      </c>
      <c r="Z14" s="22" t="s">
        <v>14</v>
      </c>
      <c r="AA14" s="22" t="s">
        <v>14</v>
      </c>
      <c r="AB14" s="22" t="s">
        <v>14</v>
      </c>
      <c r="AC14" s="22" t="s">
        <v>4</v>
      </c>
      <c r="AD14" s="22"/>
      <c r="AE14" s="22"/>
      <c r="AF14" s="23"/>
      <c r="AG14" s="24">
        <f t="shared" si="4"/>
        <v>18</v>
      </c>
      <c r="AH14" s="25">
        <f t="shared" si="5"/>
        <v>10</v>
      </c>
      <c r="AI14" s="25">
        <f t="shared" si="6"/>
        <v>0</v>
      </c>
      <c r="AJ14" s="26">
        <f t="shared" si="7"/>
        <v>11</v>
      </c>
      <c r="AK14" s="1">
        <v>2018</v>
      </c>
    </row>
    <row r="15" spans="1:37" x14ac:dyDescent="0.2">
      <c r="A15" s="20" t="s">
        <v>18</v>
      </c>
      <c r="B15" s="21" t="s">
        <v>4</v>
      </c>
      <c r="C15" s="22" t="s">
        <v>6</v>
      </c>
      <c r="D15" s="22" t="s">
        <v>6</v>
      </c>
      <c r="E15" s="22" t="s">
        <v>15</v>
      </c>
      <c r="F15" s="22" t="s">
        <v>15</v>
      </c>
      <c r="G15" s="22" t="s">
        <v>16</v>
      </c>
      <c r="H15" s="22" t="s">
        <v>16</v>
      </c>
      <c r="I15" s="22" t="s">
        <v>4</v>
      </c>
      <c r="J15" s="22" t="s">
        <v>4</v>
      </c>
      <c r="K15" s="22" t="s">
        <v>4</v>
      </c>
      <c r="L15" s="22" t="s">
        <v>14</v>
      </c>
      <c r="M15" s="22" t="s">
        <v>6</v>
      </c>
      <c r="N15" s="22" t="s">
        <v>6</v>
      </c>
      <c r="O15" s="22" t="s">
        <v>15</v>
      </c>
      <c r="P15" s="22" t="s">
        <v>15</v>
      </c>
      <c r="Q15" s="22" t="s">
        <v>16</v>
      </c>
      <c r="R15" s="22" t="s">
        <v>16</v>
      </c>
      <c r="S15" s="22" t="s">
        <v>4</v>
      </c>
      <c r="T15" s="22" t="s">
        <v>4</v>
      </c>
      <c r="U15" s="22" t="s">
        <v>4</v>
      </c>
      <c r="V15" s="22" t="s">
        <v>4</v>
      </c>
      <c r="W15" s="22" t="s">
        <v>6</v>
      </c>
      <c r="X15" s="22" t="s">
        <v>6</v>
      </c>
      <c r="Y15" s="22" t="s">
        <v>15</v>
      </c>
      <c r="Z15" s="22" t="s">
        <v>15</v>
      </c>
      <c r="AA15" s="22" t="s">
        <v>16</v>
      </c>
      <c r="AB15" s="22" t="s">
        <v>16</v>
      </c>
      <c r="AC15" s="22" t="s">
        <v>4</v>
      </c>
      <c r="AD15" s="22"/>
      <c r="AE15" s="22"/>
      <c r="AF15" s="23"/>
      <c r="AG15" s="24">
        <f t="shared" si="4"/>
        <v>19</v>
      </c>
      <c r="AH15" s="25">
        <f t="shared" si="5"/>
        <v>9</v>
      </c>
      <c r="AI15" s="25">
        <f t="shared" si="6"/>
        <v>0</v>
      </c>
      <c r="AJ15" s="26">
        <f t="shared" si="7"/>
        <v>1</v>
      </c>
      <c r="AK15" s="1">
        <v>2019</v>
      </c>
    </row>
    <row r="16" spans="1:37" x14ac:dyDescent="0.2">
      <c r="A16" s="20" t="s">
        <v>4</v>
      </c>
      <c r="B16" s="21" t="s">
        <v>4</v>
      </c>
      <c r="C16" s="22" t="s">
        <v>4</v>
      </c>
      <c r="D16" s="22" t="s">
        <v>4</v>
      </c>
      <c r="E16" s="22" t="s">
        <v>6</v>
      </c>
      <c r="F16" s="22" t="s">
        <v>6</v>
      </c>
      <c r="G16" s="22" t="s">
        <v>15</v>
      </c>
      <c r="H16" s="22" t="s">
        <v>15</v>
      </c>
      <c r="I16" s="22" t="s">
        <v>16</v>
      </c>
      <c r="J16" s="22" t="s">
        <v>16</v>
      </c>
      <c r="K16" s="22" t="s">
        <v>4</v>
      </c>
      <c r="L16" s="22" t="s">
        <v>4</v>
      </c>
      <c r="M16" s="22" t="s">
        <v>4</v>
      </c>
      <c r="N16" s="22" t="s">
        <v>14</v>
      </c>
      <c r="O16" s="22" t="s">
        <v>6</v>
      </c>
      <c r="P16" s="22" t="s">
        <v>6</v>
      </c>
      <c r="Q16" s="22" t="s">
        <v>15</v>
      </c>
      <c r="R16" s="22" t="s">
        <v>15</v>
      </c>
      <c r="S16" s="22" t="s">
        <v>16</v>
      </c>
      <c r="T16" s="22" t="s">
        <v>16</v>
      </c>
      <c r="U16" s="22" t="s">
        <v>4</v>
      </c>
      <c r="V16" s="22" t="s">
        <v>4</v>
      </c>
      <c r="W16" s="22" t="s">
        <v>4</v>
      </c>
      <c r="X16" s="22" t="s">
        <v>4</v>
      </c>
      <c r="Y16" s="22" t="s">
        <v>6</v>
      </c>
      <c r="Z16" s="22" t="s">
        <v>6</v>
      </c>
      <c r="AA16" s="22" t="s">
        <v>15</v>
      </c>
      <c r="AB16" s="22" t="s">
        <v>15</v>
      </c>
      <c r="AC16" s="22" t="s">
        <v>16</v>
      </c>
      <c r="AD16" s="22"/>
      <c r="AE16" s="22"/>
      <c r="AF16" s="23"/>
      <c r="AG16" s="24">
        <f t="shared" si="4"/>
        <v>18</v>
      </c>
      <c r="AH16" s="25">
        <f t="shared" si="5"/>
        <v>10</v>
      </c>
      <c r="AI16" s="25">
        <f t="shared" si="6"/>
        <v>0</v>
      </c>
      <c r="AJ16" s="26">
        <f t="shared" si="7"/>
        <v>1</v>
      </c>
      <c r="AK16" s="1">
        <v>2020</v>
      </c>
    </row>
    <row r="17" spans="1:37" x14ac:dyDescent="0.2">
      <c r="A17" s="20" t="s">
        <v>19</v>
      </c>
      <c r="B17" s="21" t="s">
        <v>4</v>
      </c>
      <c r="C17" s="22" t="s">
        <v>14</v>
      </c>
      <c r="D17" s="22" t="s">
        <v>14</v>
      </c>
      <c r="E17" s="22" t="s">
        <v>14</v>
      </c>
      <c r="F17" s="22" t="s">
        <v>14</v>
      </c>
      <c r="G17" s="22" t="s">
        <v>14</v>
      </c>
      <c r="H17" s="22" t="s">
        <v>4</v>
      </c>
      <c r="I17" s="22" t="s">
        <v>4</v>
      </c>
      <c r="J17" s="22" t="s">
        <v>14</v>
      </c>
      <c r="K17" s="22" t="s">
        <v>14</v>
      </c>
      <c r="L17" s="22" t="s">
        <v>14</v>
      </c>
      <c r="M17" s="22" t="s">
        <v>14</v>
      </c>
      <c r="N17" s="22" t="s">
        <v>14</v>
      </c>
      <c r="O17" s="22" t="s">
        <v>4</v>
      </c>
      <c r="P17" s="22" t="s">
        <v>4</v>
      </c>
      <c r="Q17" s="22" t="s">
        <v>6</v>
      </c>
      <c r="R17" s="22" t="s">
        <v>6</v>
      </c>
      <c r="S17" s="22" t="s">
        <v>15</v>
      </c>
      <c r="T17" s="22" t="s">
        <v>15</v>
      </c>
      <c r="U17" s="22" t="s">
        <v>16</v>
      </c>
      <c r="V17" s="22" t="s">
        <v>16</v>
      </c>
      <c r="W17" s="22" t="s">
        <v>4</v>
      </c>
      <c r="X17" s="22" t="s">
        <v>4</v>
      </c>
      <c r="Y17" s="22" t="s">
        <v>4</v>
      </c>
      <c r="Z17" s="22" t="s">
        <v>14</v>
      </c>
      <c r="AA17" s="22" t="s">
        <v>6</v>
      </c>
      <c r="AB17" s="22" t="s">
        <v>6</v>
      </c>
      <c r="AC17" s="22" t="s">
        <v>15</v>
      </c>
      <c r="AD17" s="22"/>
      <c r="AE17" s="22"/>
      <c r="AF17" s="23"/>
      <c r="AG17" s="24">
        <f t="shared" si="4"/>
        <v>20</v>
      </c>
      <c r="AH17" s="25">
        <f t="shared" si="5"/>
        <v>8</v>
      </c>
      <c r="AI17" s="25">
        <f t="shared" si="6"/>
        <v>0</v>
      </c>
      <c r="AJ17" s="26">
        <f t="shared" si="7"/>
        <v>11</v>
      </c>
      <c r="AK17" s="1">
        <v>2021</v>
      </c>
    </row>
    <row r="18" spans="1:37" ht="13.5" thickBot="1" x14ac:dyDescent="0.25">
      <c r="A18" s="27" t="s">
        <v>20</v>
      </c>
      <c r="B18" s="28" t="s">
        <v>6</v>
      </c>
      <c r="C18" s="29" t="s">
        <v>15</v>
      </c>
      <c r="D18" s="29" t="s">
        <v>15</v>
      </c>
      <c r="E18" s="29" t="s">
        <v>16</v>
      </c>
      <c r="F18" s="29" t="s">
        <v>16</v>
      </c>
      <c r="G18" s="29" t="s">
        <v>4</v>
      </c>
      <c r="H18" s="29" t="s">
        <v>4</v>
      </c>
      <c r="I18" s="29" t="s">
        <v>4</v>
      </c>
      <c r="J18" s="29" t="s">
        <v>4</v>
      </c>
      <c r="K18" s="29" t="s">
        <v>6</v>
      </c>
      <c r="L18" s="29" t="s">
        <v>6</v>
      </c>
      <c r="M18" s="29" t="s">
        <v>15</v>
      </c>
      <c r="N18" s="29" t="s">
        <v>15</v>
      </c>
      <c r="O18" s="29" t="s">
        <v>16</v>
      </c>
      <c r="P18" s="29" t="s">
        <v>16</v>
      </c>
      <c r="Q18" s="29" t="s">
        <v>4</v>
      </c>
      <c r="R18" s="29" t="s">
        <v>4</v>
      </c>
      <c r="S18" s="29" t="s">
        <v>4</v>
      </c>
      <c r="T18" s="15" t="s">
        <v>14</v>
      </c>
      <c r="U18" s="29" t="s">
        <v>6</v>
      </c>
      <c r="V18" s="29" t="s">
        <v>6</v>
      </c>
      <c r="W18" s="29" t="s">
        <v>15</v>
      </c>
      <c r="X18" s="29" t="s">
        <v>15</v>
      </c>
      <c r="Y18" s="29" t="s">
        <v>16</v>
      </c>
      <c r="Z18" s="29" t="s">
        <v>16</v>
      </c>
      <c r="AA18" s="29" t="s">
        <v>4</v>
      </c>
      <c r="AB18" s="29" t="s">
        <v>4</v>
      </c>
      <c r="AC18" s="29" t="s">
        <v>4</v>
      </c>
      <c r="AD18" s="29"/>
      <c r="AE18" s="29"/>
      <c r="AF18" s="30"/>
      <c r="AG18" s="31">
        <f t="shared" si="4"/>
        <v>18</v>
      </c>
      <c r="AH18" s="32">
        <f t="shared" si="5"/>
        <v>10</v>
      </c>
      <c r="AI18" s="32">
        <f t="shared" si="6"/>
        <v>0</v>
      </c>
      <c r="AJ18" s="33">
        <f t="shared" si="7"/>
        <v>1</v>
      </c>
      <c r="AK18" s="1">
        <v>2022</v>
      </c>
    </row>
    <row r="19" spans="1:37" ht="13.5" thickBot="1" x14ac:dyDescent="0.25">
      <c r="A19" s="2"/>
      <c r="B19" s="3" t="s">
        <v>4</v>
      </c>
      <c r="C19" s="3" t="s">
        <v>5</v>
      </c>
      <c r="D19" s="3" t="s">
        <v>6</v>
      </c>
      <c r="E19" s="3" t="s">
        <v>7</v>
      </c>
      <c r="F19" s="3" t="s">
        <v>1</v>
      </c>
      <c r="G19" s="3" t="s">
        <v>2</v>
      </c>
      <c r="H19" s="3" t="s">
        <v>3</v>
      </c>
      <c r="I19" s="3" t="s">
        <v>4</v>
      </c>
      <c r="J19" s="3" t="s">
        <v>5</v>
      </c>
      <c r="K19" s="3" t="s">
        <v>6</v>
      </c>
      <c r="L19" s="3" t="s">
        <v>7</v>
      </c>
      <c r="M19" s="3" t="s">
        <v>1</v>
      </c>
      <c r="N19" s="3" t="s">
        <v>2</v>
      </c>
      <c r="O19" s="3" t="s">
        <v>3</v>
      </c>
      <c r="P19" s="3" t="s">
        <v>4</v>
      </c>
      <c r="Q19" s="3" t="s">
        <v>5</v>
      </c>
      <c r="R19" s="3" t="s">
        <v>6</v>
      </c>
      <c r="S19" s="3" t="s">
        <v>7</v>
      </c>
      <c r="T19" s="3" t="s">
        <v>1</v>
      </c>
      <c r="U19" s="3" t="s">
        <v>2</v>
      </c>
      <c r="V19" s="3" t="s">
        <v>3</v>
      </c>
      <c r="W19" s="3" t="s">
        <v>4</v>
      </c>
      <c r="X19" s="3" t="s">
        <v>5</v>
      </c>
      <c r="Y19" s="3" t="s">
        <v>6</v>
      </c>
      <c r="Z19" s="3" t="s">
        <v>7</v>
      </c>
      <c r="AA19" s="3" t="s">
        <v>1</v>
      </c>
      <c r="AB19" s="3" t="s">
        <v>2</v>
      </c>
      <c r="AC19" s="3" t="s">
        <v>3</v>
      </c>
      <c r="AD19" s="3" t="s">
        <v>4</v>
      </c>
      <c r="AE19" s="3" t="s">
        <v>5</v>
      </c>
      <c r="AF19" s="3" t="s">
        <v>6</v>
      </c>
      <c r="AG19" s="18"/>
      <c r="AH19" s="4"/>
      <c r="AI19" s="4"/>
      <c r="AJ19" s="4"/>
      <c r="AK19" s="1">
        <v>2023</v>
      </c>
    </row>
    <row r="20" spans="1:37" ht="13.5" thickBot="1" x14ac:dyDescent="0.25">
      <c r="A20" s="5" t="s">
        <v>22</v>
      </c>
      <c r="B20" s="35">
        <v>1</v>
      </c>
      <c r="C20" s="7">
        <v>2</v>
      </c>
      <c r="D20" s="7">
        <v>3</v>
      </c>
      <c r="E20" s="7">
        <v>4</v>
      </c>
      <c r="F20" s="7">
        <v>5</v>
      </c>
      <c r="G20" s="37">
        <v>6</v>
      </c>
      <c r="H20" s="7">
        <v>7</v>
      </c>
      <c r="I20" s="7">
        <v>8</v>
      </c>
      <c r="J20" s="7">
        <v>9</v>
      </c>
      <c r="K20" s="7">
        <v>10</v>
      </c>
      <c r="L20" s="7">
        <v>11</v>
      </c>
      <c r="M20" s="7">
        <v>12</v>
      </c>
      <c r="N20" s="7">
        <v>13</v>
      </c>
      <c r="O20" s="7">
        <v>14</v>
      </c>
      <c r="P20" s="7">
        <v>15</v>
      </c>
      <c r="Q20" s="7">
        <v>16</v>
      </c>
      <c r="R20" s="7">
        <v>17</v>
      </c>
      <c r="S20" s="7">
        <v>18</v>
      </c>
      <c r="T20" s="7">
        <v>19</v>
      </c>
      <c r="U20" s="7">
        <v>20</v>
      </c>
      <c r="V20" s="7">
        <v>21</v>
      </c>
      <c r="W20" s="7">
        <v>22</v>
      </c>
      <c r="X20" s="7">
        <v>23</v>
      </c>
      <c r="Y20" s="7">
        <v>24</v>
      </c>
      <c r="Z20" s="7">
        <v>25</v>
      </c>
      <c r="AA20" s="7">
        <v>26</v>
      </c>
      <c r="AB20" s="7">
        <v>27</v>
      </c>
      <c r="AC20" s="7">
        <v>28</v>
      </c>
      <c r="AD20" s="7">
        <v>29</v>
      </c>
      <c r="AE20" s="7">
        <v>30</v>
      </c>
      <c r="AF20" s="9">
        <v>31</v>
      </c>
      <c r="AG20" s="10" t="s">
        <v>9</v>
      </c>
      <c r="AH20" s="11" t="s">
        <v>10</v>
      </c>
      <c r="AI20" s="11" t="s">
        <v>11</v>
      </c>
      <c r="AJ20" s="12" t="s">
        <v>12</v>
      </c>
      <c r="AK20" s="1">
        <v>2024</v>
      </c>
    </row>
    <row r="21" spans="1:37" x14ac:dyDescent="0.2">
      <c r="A21" s="13" t="s">
        <v>13</v>
      </c>
      <c r="B21" s="14" t="s">
        <v>6</v>
      </c>
      <c r="C21" s="15" t="s">
        <v>15</v>
      </c>
      <c r="D21" s="15" t="s">
        <v>15</v>
      </c>
      <c r="E21" s="15" t="s">
        <v>16</v>
      </c>
      <c r="F21" s="15" t="s">
        <v>16</v>
      </c>
      <c r="G21" s="15" t="s">
        <v>4</v>
      </c>
      <c r="H21" s="15" t="s">
        <v>4</v>
      </c>
      <c r="I21" s="15" t="s">
        <v>4</v>
      </c>
      <c r="J21" s="15" t="s">
        <v>14</v>
      </c>
      <c r="K21" s="15" t="s">
        <v>6</v>
      </c>
      <c r="L21" s="15" t="s">
        <v>6</v>
      </c>
      <c r="M21" s="15" t="s">
        <v>15</v>
      </c>
      <c r="N21" s="15" t="s">
        <v>15</v>
      </c>
      <c r="O21" s="15" t="s">
        <v>16</v>
      </c>
      <c r="P21" s="15" t="s">
        <v>16</v>
      </c>
      <c r="Q21" s="15" t="s">
        <v>4</v>
      </c>
      <c r="R21" s="15" t="s">
        <v>4</v>
      </c>
      <c r="S21" s="15" t="s">
        <v>4</v>
      </c>
      <c r="T21" s="15" t="s">
        <v>4</v>
      </c>
      <c r="U21" s="15" t="s">
        <v>6</v>
      </c>
      <c r="V21" s="15" t="s">
        <v>6</v>
      </c>
      <c r="W21" s="15" t="s">
        <v>15</v>
      </c>
      <c r="X21" s="15" t="s">
        <v>15</v>
      </c>
      <c r="Y21" s="15" t="s">
        <v>16</v>
      </c>
      <c r="Z21" s="15" t="s">
        <v>16</v>
      </c>
      <c r="AA21" s="15" t="s">
        <v>4</v>
      </c>
      <c r="AB21" s="15" t="s">
        <v>4</v>
      </c>
      <c r="AC21" s="15" t="s">
        <v>4</v>
      </c>
      <c r="AD21" s="15" t="s">
        <v>4</v>
      </c>
      <c r="AE21" s="15" t="s">
        <v>14</v>
      </c>
      <c r="AF21" s="16" t="s">
        <v>14</v>
      </c>
      <c r="AG21" s="17">
        <f t="shared" ref="AG21:AG26" si="8">COUNTIF($B21:$AF21,"M")+COUNTIF($B21:$AF21,"T")+COUNTIF($B21:$AF21,"N")+COUNTIF($B21:$AF21,"O")</f>
        <v>20</v>
      </c>
      <c r="AH21" s="18">
        <f t="shared" ref="AH21:AH26" si="9">COUNTIF($B21:$AF21,"D")</f>
        <v>11</v>
      </c>
      <c r="AI21" s="18">
        <f t="shared" ref="AI21:AI26" si="10">COUNTIF($B21:$AF21,"V")</f>
        <v>0</v>
      </c>
      <c r="AJ21" s="19">
        <f t="shared" ref="AJ21:AJ26" si="11">COUNTIF($B21:$AF21,"O")</f>
        <v>3</v>
      </c>
      <c r="AK21" s="1">
        <v>2025</v>
      </c>
    </row>
    <row r="22" spans="1:37" x14ac:dyDescent="0.2">
      <c r="A22" s="20" t="s">
        <v>17</v>
      </c>
      <c r="B22" s="21" t="s">
        <v>4</v>
      </c>
      <c r="C22" s="22" t="s">
        <v>6</v>
      </c>
      <c r="D22" s="22" t="s">
        <v>6</v>
      </c>
      <c r="E22" s="22" t="s">
        <v>15</v>
      </c>
      <c r="F22" s="22" t="s">
        <v>15</v>
      </c>
      <c r="G22" s="22" t="s">
        <v>16</v>
      </c>
      <c r="H22" s="22" t="s">
        <v>16</v>
      </c>
      <c r="I22" s="22" t="s">
        <v>4</v>
      </c>
      <c r="J22" s="22" t="s">
        <v>4</v>
      </c>
      <c r="K22" s="22" t="s">
        <v>4</v>
      </c>
      <c r="L22" s="15" t="s">
        <v>14</v>
      </c>
      <c r="M22" s="22" t="s">
        <v>6</v>
      </c>
      <c r="N22" s="22" t="s">
        <v>6</v>
      </c>
      <c r="O22" s="22" t="s">
        <v>15</v>
      </c>
      <c r="P22" s="22" t="s">
        <v>15</v>
      </c>
      <c r="Q22" s="22" t="s">
        <v>16</v>
      </c>
      <c r="R22" s="22" t="s">
        <v>16</v>
      </c>
      <c r="S22" s="22" t="s">
        <v>4</v>
      </c>
      <c r="T22" s="22" t="s">
        <v>4</v>
      </c>
      <c r="U22" s="22" t="s">
        <v>4</v>
      </c>
      <c r="V22" s="22" t="s">
        <v>4</v>
      </c>
      <c r="W22" s="22" t="s">
        <v>6</v>
      </c>
      <c r="X22" s="22" t="s">
        <v>6</v>
      </c>
      <c r="Y22" s="22" t="s">
        <v>15</v>
      </c>
      <c r="Z22" s="22" t="s">
        <v>15</v>
      </c>
      <c r="AA22" s="22" t="s">
        <v>16</v>
      </c>
      <c r="AB22" s="22" t="s">
        <v>16</v>
      </c>
      <c r="AC22" s="22" t="s">
        <v>4</v>
      </c>
      <c r="AD22" s="22" t="s">
        <v>4</v>
      </c>
      <c r="AE22" s="22" t="s">
        <v>4</v>
      </c>
      <c r="AF22" s="15" t="s">
        <v>14</v>
      </c>
      <c r="AG22" s="24">
        <f t="shared" si="8"/>
        <v>20</v>
      </c>
      <c r="AH22" s="25">
        <f t="shared" si="9"/>
        <v>11</v>
      </c>
      <c r="AI22" s="25">
        <f t="shared" si="10"/>
        <v>0</v>
      </c>
      <c r="AJ22" s="26">
        <f t="shared" si="11"/>
        <v>2</v>
      </c>
      <c r="AK22" s="1">
        <v>2026</v>
      </c>
    </row>
    <row r="23" spans="1:37" x14ac:dyDescent="0.2">
      <c r="A23" s="20" t="s">
        <v>18</v>
      </c>
      <c r="B23" s="21" t="s">
        <v>4</v>
      </c>
      <c r="C23" s="22" t="s">
        <v>4</v>
      </c>
      <c r="D23" s="22" t="s">
        <v>14</v>
      </c>
      <c r="E23" s="22" t="s">
        <v>6</v>
      </c>
      <c r="F23" s="22" t="s">
        <v>6</v>
      </c>
      <c r="G23" s="22" t="s">
        <v>15</v>
      </c>
      <c r="H23" s="22" t="s">
        <v>15</v>
      </c>
      <c r="I23" s="22" t="s">
        <v>16</v>
      </c>
      <c r="J23" s="22" t="s">
        <v>16</v>
      </c>
      <c r="K23" s="22" t="s">
        <v>4</v>
      </c>
      <c r="L23" s="22" t="s">
        <v>4</v>
      </c>
      <c r="M23" s="22" t="s">
        <v>4</v>
      </c>
      <c r="N23" s="22" t="s">
        <v>4</v>
      </c>
      <c r="O23" s="22" t="s">
        <v>6</v>
      </c>
      <c r="P23" s="22" t="s">
        <v>6</v>
      </c>
      <c r="Q23" s="22" t="s">
        <v>15</v>
      </c>
      <c r="R23" s="22" t="s">
        <v>15</v>
      </c>
      <c r="S23" s="22" t="s">
        <v>16</v>
      </c>
      <c r="T23" s="22" t="s">
        <v>16</v>
      </c>
      <c r="U23" s="22" t="s">
        <v>4</v>
      </c>
      <c r="V23" s="22" t="s">
        <v>4</v>
      </c>
      <c r="W23" s="22" t="s">
        <v>4</v>
      </c>
      <c r="X23" s="22" t="s">
        <v>14</v>
      </c>
      <c r="Y23" s="22" t="s">
        <v>6</v>
      </c>
      <c r="Z23" s="22" t="s">
        <v>6</v>
      </c>
      <c r="AA23" s="22" t="s">
        <v>15</v>
      </c>
      <c r="AB23" s="22" t="s">
        <v>15</v>
      </c>
      <c r="AC23" s="22" t="s">
        <v>16</v>
      </c>
      <c r="AD23" s="22" t="s">
        <v>16</v>
      </c>
      <c r="AE23" s="22" t="s">
        <v>4</v>
      </c>
      <c r="AF23" s="23" t="s">
        <v>4</v>
      </c>
      <c r="AG23" s="24">
        <f t="shared" si="8"/>
        <v>20</v>
      </c>
      <c r="AH23" s="25">
        <f t="shared" si="9"/>
        <v>11</v>
      </c>
      <c r="AI23" s="25">
        <f t="shared" si="10"/>
        <v>0</v>
      </c>
      <c r="AJ23" s="26">
        <f t="shared" si="11"/>
        <v>2</v>
      </c>
      <c r="AK23" s="1">
        <v>2027</v>
      </c>
    </row>
    <row r="24" spans="1:37" x14ac:dyDescent="0.2">
      <c r="A24" s="20" t="s">
        <v>4</v>
      </c>
      <c r="B24" s="21" t="s">
        <v>16</v>
      </c>
      <c r="C24" s="22" t="s">
        <v>4</v>
      </c>
      <c r="D24" s="22" t="s">
        <v>4</v>
      </c>
      <c r="E24" s="22" t="s">
        <v>4</v>
      </c>
      <c r="F24" s="22" t="s">
        <v>14</v>
      </c>
      <c r="G24" s="22" t="s">
        <v>6</v>
      </c>
      <c r="H24" s="22" t="s">
        <v>6</v>
      </c>
      <c r="I24" s="22" t="s">
        <v>15</v>
      </c>
      <c r="J24" s="22" t="s">
        <v>15</v>
      </c>
      <c r="K24" s="22" t="s">
        <v>16</v>
      </c>
      <c r="L24" s="22" t="s">
        <v>16</v>
      </c>
      <c r="M24" s="22" t="s">
        <v>4</v>
      </c>
      <c r="N24" s="22" t="s">
        <v>4</v>
      </c>
      <c r="O24" s="22" t="s">
        <v>4</v>
      </c>
      <c r="P24" s="22" t="s">
        <v>4</v>
      </c>
      <c r="Q24" s="22" t="s">
        <v>14</v>
      </c>
      <c r="R24" s="22" t="s">
        <v>14</v>
      </c>
      <c r="S24" s="22" t="s">
        <v>14</v>
      </c>
      <c r="T24" s="22" t="s">
        <v>14</v>
      </c>
      <c r="U24" s="22" t="s">
        <v>14</v>
      </c>
      <c r="V24" s="22" t="s">
        <v>4</v>
      </c>
      <c r="W24" s="22" t="s">
        <v>4</v>
      </c>
      <c r="X24" s="22" t="s">
        <v>14</v>
      </c>
      <c r="Y24" s="22" t="s">
        <v>14</v>
      </c>
      <c r="Z24" s="22" t="s">
        <v>14</v>
      </c>
      <c r="AA24" s="22" t="s">
        <v>14</v>
      </c>
      <c r="AB24" s="22" t="s">
        <v>14</v>
      </c>
      <c r="AC24" s="22" t="s">
        <v>4</v>
      </c>
      <c r="AD24" s="22" t="s">
        <v>4</v>
      </c>
      <c r="AE24" s="22" t="s">
        <v>6</v>
      </c>
      <c r="AF24" s="23" t="s">
        <v>6</v>
      </c>
      <c r="AG24" s="24">
        <f t="shared" si="8"/>
        <v>20</v>
      </c>
      <c r="AH24" s="25">
        <f t="shared" si="9"/>
        <v>11</v>
      </c>
      <c r="AI24" s="25">
        <f t="shared" si="10"/>
        <v>0</v>
      </c>
      <c r="AJ24" s="26">
        <f t="shared" si="11"/>
        <v>11</v>
      </c>
      <c r="AK24" s="1">
        <v>2028</v>
      </c>
    </row>
    <row r="25" spans="1:37" x14ac:dyDescent="0.2">
      <c r="A25" s="20" t="s">
        <v>19</v>
      </c>
      <c r="B25" s="21" t="s">
        <v>15</v>
      </c>
      <c r="C25" s="22" t="s">
        <v>16</v>
      </c>
      <c r="D25" s="22" t="s">
        <v>16</v>
      </c>
      <c r="E25" s="22" t="s">
        <v>4</v>
      </c>
      <c r="F25" s="22" t="s">
        <v>4</v>
      </c>
      <c r="G25" s="22" t="s">
        <v>4</v>
      </c>
      <c r="H25" s="22" t="s">
        <v>4</v>
      </c>
      <c r="I25" s="22" t="s">
        <v>6</v>
      </c>
      <c r="J25" s="22" t="s">
        <v>6</v>
      </c>
      <c r="K25" s="22" t="s">
        <v>15</v>
      </c>
      <c r="L25" s="22" t="s">
        <v>15</v>
      </c>
      <c r="M25" s="22" t="s">
        <v>16</v>
      </c>
      <c r="N25" s="22" t="s">
        <v>16</v>
      </c>
      <c r="O25" s="22" t="s">
        <v>4</v>
      </c>
      <c r="P25" s="22" t="s">
        <v>4</v>
      </c>
      <c r="Q25" s="22" t="s">
        <v>4</v>
      </c>
      <c r="R25" s="22" t="s">
        <v>14</v>
      </c>
      <c r="S25" s="22" t="s">
        <v>6</v>
      </c>
      <c r="T25" s="22" t="s">
        <v>6</v>
      </c>
      <c r="U25" s="22" t="s">
        <v>15</v>
      </c>
      <c r="V25" s="22" t="s">
        <v>15</v>
      </c>
      <c r="W25" s="22" t="s">
        <v>16</v>
      </c>
      <c r="X25" s="22" t="s">
        <v>16</v>
      </c>
      <c r="Y25" s="22" t="s">
        <v>4</v>
      </c>
      <c r="Z25" s="22" t="s">
        <v>4</v>
      </c>
      <c r="AA25" s="22" t="s">
        <v>4</v>
      </c>
      <c r="AB25" s="22" t="s">
        <v>4</v>
      </c>
      <c r="AC25" s="22" t="s">
        <v>6</v>
      </c>
      <c r="AD25" s="22" t="s">
        <v>6</v>
      </c>
      <c r="AE25" s="22" t="s">
        <v>15</v>
      </c>
      <c r="AF25" s="23" t="s">
        <v>15</v>
      </c>
      <c r="AG25" s="24">
        <f t="shared" si="8"/>
        <v>20</v>
      </c>
      <c r="AH25" s="25">
        <f t="shared" si="9"/>
        <v>11</v>
      </c>
      <c r="AI25" s="25">
        <f t="shared" si="10"/>
        <v>0</v>
      </c>
      <c r="AJ25" s="26">
        <f t="shared" si="11"/>
        <v>1</v>
      </c>
      <c r="AK25" s="1">
        <v>2029</v>
      </c>
    </row>
    <row r="26" spans="1:37" ht="13.5" thickBot="1" x14ac:dyDescent="0.25">
      <c r="A26" s="27" t="s">
        <v>20</v>
      </c>
      <c r="B26" s="28" t="s">
        <v>4</v>
      </c>
      <c r="C26" s="29" t="s">
        <v>14</v>
      </c>
      <c r="D26" s="29" t="s">
        <v>14</v>
      </c>
      <c r="E26" s="29" t="s">
        <v>14</v>
      </c>
      <c r="F26" s="29" t="s">
        <v>14</v>
      </c>
      <c r="G26" s="29" t="s">
        <v>14</v>
      </c>
      <c r="H26" s="29" t="s">
        <v>4</v>
      </c>
      <c r="I26" s="29" t="s">
        <v>4</v>
      </c>
      <c r="J26" s="29" t="s">
        <v>14</v>
      </c>
      <c r="K26" s="29" t="s">
        <v>14</v>
      </c>
      <c r="L26" s="29" t="s">
        <v>14</v>
      </c>
      <c r="M26" s="29" t="s">
        <v>14</v>
      </c>
      <c r="N26" s="29" t="s">
        <v>14</v>
      </c>
      <c r="O26" s="29" t="s">
        <v>4</v>
      </c>
      <c r="P26" s="29" t="s">
        <v>4</v>
      </c>
      <c r="Q26" s="29" t="s">
        <v>6</v>
      </c>
      <c r="R26" s="29" t="s">
        <v>6</v>
      </c>
      <c r="S26" s="29" t="s">
        <v>15</v>
      </c>
      <c r="T26" s="29" t="s">
        <v>15</v>
      </c>
      <c r="U26" s="29" t="s">
        <v>16</v>
      </c>
      <c r="V26" s="29" t="s">
        <v>16</v>
      </c>
      <c r="W26" s="29" t="s">
        <v>4</v>
      </c>
      <c r="X26" s="29" t="s">
        <v>4</v>
      </c>
      <c r="Y26" s="29" t="s">
        <v>4</v>
      </c>
      <c r="Z26" s="29" t="s">
        <v>14</v>
      </c>
      <c r="AA26" s="29" t="s">
        <v>6</v>
      </c>
      <c r="AB26" s="29" t="s">
        <v>6</v>
      </c>
      <c r="AC26" s="29" t="s">
        <v>15</v>
      </c>
      <c r="AD26" s="29" t="s">
        <v>15</v>
      </c>
      <c r="AE26" s="29" t="s">
        <v>16</v>
      </c>
      <c r="AF26" s="30" t="s">
        <v>16</v>
      </c>
      <c r="AG26" s="31">
        <f t="shared" si="8"/>
        <v>23</v>
      </c>
      <c r="AH26" s="32">
        <f t="shared" si="9"/>
        <v>8</v>
      </c>
      <c r="AI26" s="32">
        <f t="shared" si="10"/>
        <v>0</v>
      </c>
      <c r="AJ26" s="33">
        <f t="shared" si="11"/>
        <v>11</v>
      </c>
      <c r="AK26" s="1">
        <v>2030</v>
      </c>
    </row>
    <row r="27" spans="1:37" ht="13.5" thickBot="1" x14ac:dyDescent="0.25">
      <c r="A27" s="2"/>
      <c r="B27" s="3" t="s">
        <v>7</v>
      </c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1</v>
      </c>
      <c r="K27" s="3" t="s">
        <v>2</v>
      </c>
      <c r="L27" s="3" t="s">
        <v>3</v>
      </c>
      <c r="M27" s="3" t="s">
        <v>4</v>
      </c>
      <c r="N27" s="3" t="s">
        <v>5</v>
      </c>
      <c r="O27" s="3" t="s">
        <v>6</v>
      </c>
      <c r="P27" s="3" t="s">
        <v>7</v>
      </c>
      <c r="Q27" s="3" t="s">
        <v>1</v>
      </c>
      <c r="R27" s="3" t="s">
        <v>2</v>
      </c>
      <c r="S27" s="3" t="s">
        <v>3</v>
      </c>
      <c r="T27" s="3" t="s">
        <v>4</v>
      </c>
      <c r="U27" s="3" t="s">
        <v>5</v>
      </c>
      <c r="V27" s="3" t="s">
        <v>6</v>
      </c>
      <c r="W27" s="3" t="s">
        <v>7</v>
      </c>
      <c r="X27" s="3" t="s">
        <v>1</v>
      </c>
      <c r="Y27" s="3" t="s">
        <v>2</v>
      </c>
      <c r="Z27" s="3" t="s">
        <v>3</v>
      </c>
      <c r="AA27" s="3" t="s">
        <v>4</v>
      </c>
      <c r="AB27" s="3" t="s">
        <v>5</v>
      </c>
      <c r="AC27" s="3" t="s">
        <v>6</v>
      </c>
      <c r="AD27" s="3" t="s">
        <v>7</v>
      </c>
      <c r="AE27" s="3" t="s">
        <v>1</v>
      </c>
      <c r="AF27" s="3"/>
      <c r="AG27" s="39"/>
      <c r="AH27" s="4"/>
      <c r="AI27" s="4"/>
      <c r="AJ27" s="4"/>
      <c r="AK27" s="1">
        <v>2031</v>
      </c>
    </row>
    <row r="28" spans="1:37" ht="13.5" thickBot="1" x14ac:dyDescent="0.25">
      <c r="A28" s="5" t="s">
        <v>23</v>
      </c>
      <c r="B28" s="35">
        <v>1</v>
      </c>
      <c r="C28" s="40">
        <v>2</v>
      </c>
      <c r="D28" s="8">
        <v>3</v>
      </c>
      <c r="E28" s="7">
        <v>4</v>
      </c>
      <c r="F28" s="7">
        <v>5</v>
      </c>
      <c r="G28" s="37">
        <v>6</v>
      </c>
      <c r="H28" s="7">
        <v>7</v>
      </c>
      <c r="I28" s="7">
        <v>8</v>
      </c>
      <c r="J28" s="7">
        <v>9</v>
      </c>
      <c r="K28" s="7">
        <v>10</v>
      </c>
      <c r="L28" s="7">
        <v>11</v>
      </c>
      <c r="M28" s="7">
        <v>12</v>
      </c>
      <c r="N28" s="7">
        <v>13</v>
      </c>
      <c r="O28" s="7">
        <v>14</v>
      </c>
      <c r="P28" s="7">
        <v>15</v>
      </c>
      <c r="Q28" s="7">
        <v>16</v>
      </c>
      <c r="R28" s="7">
        <v>17</v>
      </c>
      <c r="S28" s="7">
        <v>18</v>
      </c>
      <c r="T28" s="7">
        <v>19</v>
      </c>
      <c r="U28" s="7">
        <v>20</v>
      </c>
      <c r="V28" s="7">
        <v>21</v>
      </c>
      <c r="W28" s="7">
        <v>22</v>
      </c>
      <c r="X28" s="7">
        <v>23</v>
      </c>
      <c r="Y28" s="7">
        <v>24</v>
      </c>
      <c r="Z28" s="7">
        <v>25</v>
      </c>
      <c r="AA28" s="7">
        <v>26</v>
      </c>
      <c r="AB28" s="7">
        <v>27</v>
      </c>
      <c r="AC28" s="7">
        <v>28</v>
      </c>
      <c r="AD28" s="7">
        <v>29</v>
      </c>
      <c r="AE28" s="7">
        <v>30</v>
      </c>
      <c r="AF28" s="9"/>
      <c r="AG28" s="10" t="s">
        <v>9</v>
      </c>
      <c r="AH28" s="11" t="s">
        <v>10</v>
      </c>
      <c r="AI28" s="11" t="s">
        <v>11</v>
      </c>
      <c r="AJ28" s="12" t="s">
        <v>12</v>
      </c>
      <c r="AK28" s="1">
        <v>2032</v>
      </c>
    </row>
    <row r="29" spans="1:37" x14ac:dyDescent="0.2">
      <c r="A29" s="13" t="s">
        <v>13</v>
      </c>
      <c r="B29" s="14" t="s">
        <v>14</v>
      </c>
      <c r="C29" s="15" t="s">
        <v>14</v>
      </c>
      <c r="D29" s="15" t="s">
        <v>14</v>
      </c>
      <c r="E29" s="15" t="s">
        <v>4</v>
      </c>
      <c r="F29" s="15" t="s">
        <v>4</v>
      </c>
      <c r="G29" s="15" t="s">
        <v>14</v>
      </c>
      <c r="H29" s="15" t="s">
        <v>14</v>
      </c>
      <c r="I29" s="15" t="s">
        <v>14</v>
      </c>
      <c r="J29" s="15" t="s">
        <v>14</v>
      </c>
      <c r="K29" s="15" t="s">
        <v>14</v>
      </c>
      <c r="L29" s="15" t="s">
        <v>4</v>
      </c>
      <c r="M29" s="15" t="s">
        <v>4</v>
      </c>
      <c r="N29" s="15" t="s">
        <v>6</v>
      </c>
      <c r="O29" s="15" t="s">
        <v>6</v>
      </c>
      <c r="P29" s="15" t="s">
        <v>15</v>
      </c>
      <c r="Q29" s="15" t="s">
        <v>15</v>
      </c>
      <c r="R29" s="15" t="s">
        <v>16</v>
      </c>
      <c r="S29" s="15" t="s">
        <v>16</v>
      </c>
      <c r="T29" s="15" t="s">
        <v>4</v>
      </c>
      <c r="U29" s="15" t="s">
        <v>4</v>
      </c>
      <c r="V29" s="15" t="s">
        <v>4</v>
      </c>
      <c r="W29" s="15" t="s">
        <v>14</v>
      </c>
      <c r="X29" s="15" t="s">
        <v>6</v>
      </c>
      <c r="Y29" s="15" t="s">
        <v>6</v>
      </c>
      <c r="Z29" s="15" t="s">
        <v>15</v>
      </c>
      <c r="AA29" s="15" t="s">
        <v>15</v>
      </c>
      <c r="AB29" s="15" t="s">
        <v>16</v>
      </c>
      <c r="AC29" s="15" t="s">
        <v>16</v>
      </c>
      <c r="AD29" s="15" t="s">
        <v>4</v>
      </c>
      <c r="AE29" s="15" t="s">
        <v>4</v>
      </c>
      <c r="AF29" s="16"/>
      <c r="AG29" s="17">
        <f t="shared" ref="AG29:AG34" si="12">COUNTIF($B29:$AF29,"M")+COUNTIF($B29:$AF29,"T")+COUNTIF($B29:$AF29,"N")+COUNTIF($B29:$AF29,"O")</f>
        <v>21</v>
      </c>
      <c r="AH29" s="18">
        <f t="shared" ref="AH29:AH34" si="13">COUNTIF($B29:$AF29,"D")</f>
        <v>9</v>
      </c>
      <c r="AI29" s="18">
        <f t="shared" ref="AI29:AI34" si="14">COUNTIF($B29:$AF29,"V")</f>
        <v>0</v>
      </c>
      <c r="AJ29" s="19">
        <f t="shared" ref="AJ29:AJ34" si="15">COUNTIF($B29:$AF29,"O")</f>
        <v>9</v>
      </c>
      <c r="AK29" s="1">
        <v>2033</v>
      </c>
    </row>
    <row r="30" spans="1:37" x14ac:dyDescent="0.2">
      <c r="A30" s="20" t="s">
        <v>17</v>
      </c>
      <c r="B30" s="21" t="s">
        <v>6</v>
      </c>
      <c r="C30" s="22" t="s">
        <v>6</v>
      </c>
      <c r="D30" s="22" t="s">
        <v>15</v>
      </c>
      <c r="E30" s="22" t="s">
        <v>15</v>
      </c>
      <c r="F30" s="22" t="s">
        <v>16</v>
      </c>
      <c r="G30" s="22" t="s">
        <v>16</v>
      </c>
      <c r="H30" s="22" t="s">
        <v>4</v>
      </c>
      <c r="I30" s="22" t="s">
        <v>4</v>
      </c>
      <c r="J30" s="22" t="s">
        <v>4</v>
      </c>
      <c r="K30" s="15" t="s">
        <v>14</v>
      </c>
      <c r="L30" s="22" t="s">
        <v>6</v>
      </c>
      <c r="M30" s="22" t="s">
        <v>6</v>
      </c>
      <c r="N30" s="22" t="s">
        <v>15</v>
      </c>
      <c r="O30" s="22" t="s">
        <v>15</v>
      </c>
      <c r="P30" s="22" t="s">
        <v>16</v>
      </c>
      <c r="Q30" s="22" t="s">
        <v>16</v>
      </c>
      <c r="R30" s="22" t="s">
        <v>4</v>
      </c>
      <c r="S30" s="22" t="s">
        <v>4</v>
      </c>
      <c r="T30" s="22" t="s">
        <v>4</v>
      </c>
      <c r="U30" s="22" t="s">
        <v>4</v>
      </c>
      <c r="V30" s="22" t="s">
        <v>6</v>
      </c>
      <c r="W30" s="22" t="s">
        <v>6</v>
      </c>
      <c r="X30" s="22" t="s">
        <v>15</v>
      </c>
      <c r="Y30" s="22" t="s">
        <v>15</v>
      </c>
      <c r="Z30" s="22" t="s">
        <v>16</v>
      </c>
      <c r="AA30" s="22" t="s">
        <v>16</v>
      </c>
      <c r="AB30" s="22" t="s">
        <v>4</v>
      </c>
      <c r="AC30" s="22" t="s">
        <v>4</v>
      </c>
      <c r="AD30" s="22" t="s">
        <v>4</v>
      </c>
      <c r="AE30" s="22" t="s">
        <v>14</v>
      </c>
      <c r="AF30" s="23"/>
      <c r="AG30" s="24">
        <f t="shared" si="12"/>
        <v>20</v>
      </c>
      <c r="AH30" s="25">
        <f t="shared" si="13"/>
        <v>10</v>
      </c>
      <c r="AI30" s="25">
        <f t="shared" si="14"/>
        <v>0</v>
      </c>
      <c r="AJ30" s="26">
        <f t="shared" si="15"/>
        <v>2</v>
      </c>
      <c r="AK30" s="1">
        <v>2034</v>
      </c>
    </row>
    <row r="31" spans="1:37" x14ac:dyDescent="0.2">
      <c r="A31" s="20" t="s">
        <v>18</v>
      </c>
      <c r="B31" s="21" t="s">
        <v>4</v>
      </c>
      <c r="C31" s="22" t="s">
        <v>4</v>
      </c>
      <c r="D31" s="22" t="s">
        <v>6</v>
      </c>
      <c r="E31" s="22" t="s">
        <v>6</v>
      </c>
      <c r="F31" s="22" t="s">
        <v>15</v>
      </c>
      <c r="G31" s="22" t="s">
        <v>15</v>
      </c>
      <c r="H31" s="22" t="s">
        <v>16</v>
      </c>
      <c r="I31" s="22" t="s">
        <v>16</v>
      </c>
      <c r="J31" s="22" t="s">
        <v>4</v>
      </c>
      <c r="K31" s="22" t="s">
        <v>4</v>
      </c>
      <c r="L31" s="22" t="s">
        <v>4</v>
      </c>
      <c r="M31" s="22" t="s">
        <v>4</v>
      </c>
      <c r="N31" s="22" t="s">
        <v>14</v>
      </c>
      <c r="O31" s="22" t="s">
        <v>14</v>
      </c>
      <c r="P31" s="22" t="s">
        <v>14</v>
      </c>
      <c r="Q31" s="22" t="s">
        <v>14</v>
      </c>
      <c r="R31" s="22" t="s">
        <v>14</v>
      </c>
      <c r="S31" s="22" t="s">
        <v>4</v>
      </c>
      <c r="T31" s="22" t="s">
        <v>4</v>
      </c>
      <c r="U31" s="22" t="s">
        <v>14</v>
      </c>
      <c r="V31" s="22" t="s">
        <v>14</v>
      </c>
      <c r="W31" s="22" t="s">
        <v>14</v>
      </c>
      <c r="X31" s="22" t="s">
        <v>14</v>
      </c>
      <c r="Y31" s="22" t="s">
        <v>14</v>
      </c>
      <c r="Z31" s="22" t="s">
        <v>4</v>
      </c>
      <c r="AA31" s="22" t="s">
        <v>4</v>
      </c>
      <c r="AB31" s="22" t="s">
        <v>6</v>
      </c>
      <c r="AC31" s="22" t="s">
        <v>6</v>
      </c>
      <c r="AD31" s="22" t="s">
        <v>15</v>
      </c>
      <c r="AE31" s="22" t="s">
        <v>15</v>
      </c>
      <c r="AF31" s="23"/>
      <c r="AG31" s="24">
        <f t="shared" si="12"/>
        <v>20</v>
      </c>
      <c r="AH31" s="25">
        <f t="shared" si="13"/>
        <v>10</v>
      </c>
      <c r="AI31" s="25">
        <f t="shared" si="14"/>
        <v>0</v>
      </c>
      <c r="AJ31" s="26">
        <f t="shared" si="15"/>
        <v>10</v>
      </c>
      <c r="AK31" s="1">
        <v>2035</v>
      </c>
    </row>
    <row r="32" spans="1:37" x14ac:dyDescent="0.2">
      <c r="A32" s="20" t="s">
        <v>4</v>
      </c>
      <c r="B32" s="21" t="s">
        <v>15</v>
      </c>
      <c r="C32" s="22" t="s">
        <v>15</v>
      </c>
      <c r="D32" s="22" t="s">
        <v>16</v>
      </c>
      <c r="E32" s="22" t="s">
        <v>16</v>
      </c>
      <c r="F32" s="22" t="s">
        <v>4</v>
      </c>
      <c r="G32" s="22" t="s">
        <v>4</v>
      </c>
      <c r="H32" s="22" t="s">
        <v>4</v>
      </c>
      <c r="I32" s="15" t="s">
        <v>14</v>
      </c>
      <c r="J32" s="22" t="s">
        <v>6</v>
      </c>
      <c r="K32" s="22" t="s">
        <v>6</v>
      </c>
      <c r="L32" s="22" t="s">
        <v>15</v>
      </c>
      <c r="M32" s="22" t="s">
        <v>15</v>
      </c>
      <c r="N32" s="22" t="s">
        <v>16</v>
      </c>
      <c r="O32" s="22" t="s">
        <v>16</v>
      </c>
      <c r="P32" s="22" t="s">
        <v>4</v>
      </c>
      <c r="Q32" s="22" t="s">
        <v>4</v>
      </c>
      <c r="R32" s="22" t="s">
        <v>4</v>
      </c>
      <c r="S32" s="22" t="s">
        <v>4</v>
      </c>
      <c r="T32" s="22" t="s">
        <v>6</v>
      </c>
      <c r="U32" s="22" t="s">
        <v>6</v>
      </c>
      <c r="V32" s="22" t="s">
        <v>15</v>
      </c>
      <c r="W32" s="22" t="s">
        <v>15</v>
      </c>
      <c r="X32" s="22" t="s">
        <v>16</v>
      </c>
      <c r="Y32" s="22" t="s">
        <v>16</v>
      </c>
      <c r="Z32" s="22" t="s">
        <v>4</v>
      </c>
      <c r="AA32" s="22" t="s">
        <v>4</v>
      </c>
      <c r="AB32" s="22" t="s">
        <v>4</v>
      </c>
      <c r="AC32" s="22" t="s">
        <v>14</v>
      </c>
      <c r="AD32" s="22" t="s">
        <v>6</v>
      </c>
      <c r="AE32" s="22" t="s">
        <v>6</v>
      </c>
      <c r="AF32" s="23"/>
      <c r="AG32" s="24">
        <f t="shared" si="12"/>
        <v>20</v>
      </c>
      <c r="AH32" s="25">
        <f t="shared" si="13"/>
        <v>10</v>
      </c>
      <c r="AI32" s="25">
        <f t="shared" si="14"/>
        <v>0</v>
      </c>
      <c r="AJ32" s="26">
        <f t="shared" si="15"/>
        <v>2</v>
      </c>
      <c r="AK32" s="1">
        <v>2036</v>
      </c>
    </row>
    <row r="33" spans="1:37" x14ac:dyDescent="0.2">
      <c r="A33" s="20" t="s">
        <v>19</v>
      </c>
      <c r="B33" s="21" t="s">
        <v>16</v>
      </c>
      <c r="C33" s="22" t="s">
        <v>16</v>
      </c>
      <c r="D33" s="22" t="s">
        <v>4</v>
      </c>
      <c r="E33" s="22" t="s">
        <v>4</v>
      </c>
      <c r="F33" s="22" t="s">
        <v>4</v>
      </c>
      <c r="G33" s="22" t="s">
        <v>4</v>
      </c>
      <c r="H33" s="22" t="s">
        <v>6</v>
      </c>
      <c r="I33" s="22" t="s">
        <v>6</v>
      </c>
      <c r="J33" s="22" t="s">
        <v>15</v>
      </c>
      <c r="K33" s="22" t="s">
        <v>15</v>
      </c>
      <c r="L33" s="22" t="s">
        <v>16</v>
      </c>
      <c r="M33" s="22" t="s">
        <v>16</v>
      </c>
      <c r="N33" s="22" t="s">
        <v>4</v>
      </c>
      <c r="O33" s="22" t="s">
        <v>4</v>
      </c>
      <c r="P33" s="22" t="s">
        <v>4</v>
      </c>
      <c r="Q33" s="22" t="s">
        <v>14</v>
      </c>
      <c r="R33" s="22" t="s">
        <v>6</v>
      </c>
      <c r="S33" s="22" t="s">
        <v>6</v>
      </c>
      <c r="T33" s="22" t="s">
        <v>15</v>
      </c>
      <c r="U33" s="22" t="s">
        <v>15</v>
      </c>
      <c r="V33" s="22" t="s">
        <v>16</v>
      </c>
      <c r="W33" s="22" t="s">
        <v>16</v>
      </c>
      <c r="X33" s="22" t="s">
        <v>4</v>
      </c>
      <c r="Y33" s="22" t="s">
        <v>4</v>
      </c>
      <c r="Z33" s="22" t="s">
        <v>4</v>
      </c>
      <c r="AA33" s="22" t="s">
        <v>4</v>
      </c>
      <c r="AB33" s="22" t="s">
        <v>14</v>
      </c>
      <c r="AC33" s="22" t="s">
        <v>14</v>
      </c>
      <c r="AD33" s="22" t="s">
        <v>14</v>
      </c>
      <c r="AE33" s="22" t="s">
        <v>14</v>
      </c>
      <c r="AF33" s="23"/>
      <c r="AG33" s="24">
        <f t="shared" si="12"/>
        <v>19</v>
      </c>
      <c r="AH33" s="25">
        <f t="shared" si="13"/>
        <v>11</v>
      </c>
      <c r="AI33" s="25">
        <f t="shared" si="14"/>
        <v>0</v>
      </c>
      <c r="AJ33" s="26">
        <f t="shared" si="15"/>
        <v>5</v>
      </c>
      <c r="AK33" s="1">
        <v>2037</v>
      </c>
    </row>
    <row r="34" spans="1:37" ht="13.5" thickBot="1" x14ac:dyDescent="0.25">
      <c r="A34" s="27" t="s">
        <v>20</v>
      </c>
      <c r="B34" s="28" t="s">
        <v>4</v>
      </c>
      <c r="C34" s="29" t="s">
        <v>4</v>
      </c>
      <c r="D34" s="29" t="s">
        <v>4</v>
      </c>
      <c r="E34" s="29" t="s">
        <v>4</v>
      </c>
      <c r="F34" s="29" t="s">
        <v>6</v>
      </c>
      <c r="G34" s="29" t="s">
        <v>6</v>
      </c>
      <c r="H34" s="29" t="s">
        <v>15</v>
      </c>
      <c r="I34" s="29" t="s">
        <v>15</v>
      </c>
      <c r="J34" s="29" t="s">
        <v>16</v>
      </c>
      <c r="K34" s="29" t="s">
        <v>16</v>
      </c>
      <c r="L34" s="29" t="s">
        <v>4</v>
      </c>
      <c r="M34" s="29" t="s">
        <v>4</v>
      </c>
      <c r="N34" s="29" t="s">
        <v>4</v>
      </c>
      <c r="O34" s="15" t="s">
        <v>14</v>
      </c>
      <c r="P34" s="29" t="s">
        <v>6</v>
      </c>
      <c r="Q34" s="29" t="s">
        <v>6</v>
      </c>
      <c r="R34" s="29" t="s">
        <v>15</v>
      </c>
      <c r="S34" s="29" t="s">
        <v>15</v>
      </c>
      <c r="T34" s="29" t="s">
        <v>16</v>
      </c>
      <c r="U34" s="29" t="s">
        <v>16</v>
      </c>
      <c r="V34" s="29" t="s">
        <v>4</v>
      </c>
      <c r="W34" s="29" t="s">
        <v>4</v>
      </c>
      <c r="X34" s="29" t="s">
        <v>4</v>
      </c>
      <c r="Y34" s="15" t="s">
        <v>14</v>
      </c>
      <c r="Z34" s="29" t="s">
        <v>6</v>
      </c>
      <c r="AA34" s="29" t="s">
        <v>6</v>
      </c>
      <c r="AB34" s="29" t="s">
        <v>15</v>
      </c>
      <c r="AC34" s="29" t="s">
        <v>15</v>
      </c>
      <c r="AD34" s="29" t="s">
        <v>16</v>
      </c>
      <c r="AE34" s="29" t="s">
        <v>16</v>
      </c>
      <c r="AF34" s="30"/>
      <c r="AG34" s="31">
        <f t="shared" si="12"/>
        <v>20</v>
      </c>
      <c r="AH34" s="32">
        <f t="shared" si="13"/>
        <v>10</v>
      </c>
      <c r="AI34" s="32">
        <f t="shared" si="14"/>
        <v>0</v>
      </c>
      <c r="AJ34" s="33">
        <f t="shared" si="15"/>
        <v>2</v>
      </c>
      <c r="AK34" s="1">
        <v>2038</v>
      </c>
    </row>
    <row r="35" spans="1:37" ht="13.5" thickBot="1" x14ac:dyDescent="0.25">
      <c r="A35" s="2"/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3" t="s">
        <v>7</v>
      </c>
      <c r="H35" s="3" t="s">
        <v>1</v>
      </c>
      <c r="I35" s="3" t="s">
        <v>2</v>
      </c>
      <c r="J35" s="3" t="s">
        <v>3</v>
      </c>
      <c r="K35" s="3" t="s">
        <v>4</v>
      </c>
      <c r="L35" s="3" t="s">
        <v>5</v>
      </c>
      <c r="M35" s="3" t="s">
        <v>6</v>
      </c>
      <c r="N35" s="3" t="s">
        <v>7</v>
      </c>
      <c r="O35" s="3" t="s">
        <v>1</v>
      </c>
      <c r="P35" s="3" t="s">
        <v>2</v>
      </c>
      <c r="Q35" s="3" t="s">
        <v>3</v>
      </c>
      <c r="R35" s="3" t="s">
        <v>4</v>
      </c>
      <c r="S35" s="3" t="s">
        <v>5</v>
      </c>
      <c r="T35" s="3" t="s">
        <v>6</v>
      </c>
      <c r="U35" s="3" t="s">
        <v>7</v>
      </c>
      <c r="V35" s="3" t="s">
        <v>1</v>
      </c>
      <c r="W35" s="3" t="s">
        <v>2</v>
      </c>
      <c r="X35" s="3" t="s">
        <v>3</v>
      </c>
      <c r="Y35" s="3" t="s">
        <v>4</v>
      </c>
      <c r="Z35" s="3" t="s">
        <v>5</v>
      </c>
      <c r="AA35" s="3" t="s">
        <v>6</v>
      </c>
      <c r="AB35" s="3" t="s">
        <v>7</v>
      </c>
      <c r="AC35" s="3" t="s">
        <v>1</v>
      </c>
      <c r="AD35" s="3" t="s">
        <v>2</v>
      </c>
      <c r="AE35" s="3" t="s">
        <v>3</v>
      </c>
      <c r="AF35" s="3" t="s">
        <v>4</v>
      </c>
      <c r="AG35" s="4"/>
      <c r="AH35" s="4"/>
      <c r="AI35" s="4"/>
      <c r="AJ35" s="4"/>
      <c r="AK35" s="1">
        <v>2039</v>
      </c>
    </row>
    <row r="36" spans="1:37" ht="13.5" thickBot="1" x14ac:dyDescent="0.25">
      <c r="A36" s="5" t="s">
        <v>24</v>
      </c>
      <c r="B36" s="6">
        <v>1</v>
      </c>
      <c r="C36" s="7">
        <v>2</v>
      </c>
      <c r="D36" s="7">
        <v>3</v>
      </c>
      <c r="E36" s="38">
        <v>4</v>
      </c>
      <c r="F36" s="7">
        <v>5</v>
      </c>
      <c r="G36" s="37">
        <v>6</v>
      </c>
      <c r="H36" s="7">
        <v>7</v>
      </c>
      <c r="I36" s="7">
        <v>8</v>
      </c>
      <c r="J36" s="7">
        <v>9</v>
      </c>
      <c r="K36" s="7">
        <v>10</v>
      </c>
      <c r="L36" s="7">
        <v>11</v>
      </c>
      <c r="M36" s="7">
        <v>12</v>
      </c>
      <c r="N36" s="7">
        <v>13</v>
      </c>
      <c r="O36" s="7">
        <v>14</v>
      </c>
      <c r="P36" s="7">
        <v>15</v>
      </c>
      <c r="Q36" s="7">
        <v>16</v>
      </c>
      <c r="R36" s="7">
        <v>17</v>
      </c>
      <c r="S36" s="7">
        <v>18</v>
      </c>
      <c r="T36" s="7">
        <v>19</v>
      </c>
      <c r="U36" s="7">
        <v>20</v>
      </c>
      <c r="V36" s="7">
        <v>21</v>
      </c>
      <c r="W36" s="7">
        <v>22</v>
      </c>
      <c r="X36" s="7">
        <v>23</v>
      </c>
      <c r="Y36" s="7">
        <v>24</v>
      </c>
      <c r="Z36" s="7">
        <v>25</v>
      </c>
      <c r="AA36" s="7">
        <v>26</v>
      </c>
      <c r="AB36" s="7">
        <v>27</v>
      </c>
      <c r="AC36" s="7">
        <v>28</v>
      </c>
      <c r="AD36" s="7">
        <v>29</v>
      </c>
      <c r="AE36" s="40">
        <v>30</v>
      </c>
      <c r="AF36" s="9">
        <v>31</v>
      </c>
      <c r="AG36" s="10" t="s">
        <v>9</v>
      </c>
      <c r="AH36" s="11" t="s">
        <v>10</v>
      </c>
      <c r="AI36" s="11" t="s">
        <v>11</v>
      </c>
      <c r="AJ36" s="12" t="s">
        <v>12</v>
      </c>
      <c r="AK36" s="1">
        <v>2040</v>
      </c>
    </row>
    <row r="37" spans="1:37" x14ac:dyDescent="0.2">
      <c r="A37" s="13" t="s">
        <v>13</v>
      </c>
      <c r="B37" s="14" t="s">
        <v>4</v>
      </c>
      <c r="C37" s="15" t="s">
        <v>4</v>
      </c>
      <c r="D37" s="15" t="s">
        <v>6</v>
      </c>
      <c r="E37" s="15" t="s">
        <v>6</v>
      </c>
      <c r="F37" s="15" t="s">
        <v>15</v>
      </c>
      <c r="G37" s="15" t="s">
        <v>15</v>
      </c>
      <c r="H37" s="15" t="s">
        <v>16</v>
      </c>
      <c r="I37" s="15" t="s">
        <v>16</v>
      </c>
      <c r="J37" s="15" t="s">
        <v>4</v>
      </c>
      <c r="K37" s="15" t="s">
        <v>4</v>
      </c>
      <c r="L37" s="15" t="s">
        <v>4</v>
      </c>
      <c r="M37" s="22" t="s">
        <v>14</v>
      </c>
      <c r="N37" s="15" t="s">
        <v>6</v>
      </c>
      <c r="O37" s="15" t="s">
        <v>6</v>
      </c>
      <c r="P37" s="15" t="s">
        <v>15</v>
      </c>
      <c r="Q37" s="15" t="s">
        <v>15</v>
      </c>
      <c r="R37" s="15" t="s">
        <v>16</v>
      </c>
      <c r="S37" s="15" t="s">
        <v>16</v>
      </c>
      <c r="T37" s="15" t="s">
        <v>4</v>
      </c>
      <c r="U37" s="15" t="s">
        <v>4</v>
      </c>
      <c r="V37" s="15" t="s">
        <v>4</v>
      </c>
      <c r="W37" s="22" t="s">
        <v>14</v>
      </c>
      <c r="X37" s="15" t="s">
        <v>6</v>
      </c>
      <c r="Y37" s="15" t="s">
        <v>6</v>
      </c>
      <c r="Z37" s="15" t="s">
        <v>15</v>
      </c>
      <c r="AA37" s="15" t="s">
        <v>15</v>
      </c>
      <c r="AB37" s="15" t="s">
        <v>16</v>
      </c>
      <c r="AC37" s="15" t="s">
        <v>16</v>
      </c>
      <c r="AD37" s="15" t="s">
        <v>4</v>
      </c>
      <c r="AE37" s="15" t="s">
        <v>4</v>
      </c>
      <c r="AF37" s="16" t="s">
        <v>4</v>
      </c>
      <c r="AG37" s="17">
        <f t="shared" ref="AG37:AG42" si="16">COUNTIF($B37:$AF37,"M")+COUNTIF($B37:$AF37,"T")+COUNTIF($B37:$AF37,"N")+COUNTIF($B37:$AF37,"O")</f>
        <v>20</v>
      </c>
      <c r="AH37" s="18">
        <f t="shared" ref="AH37:AH42" si="17">COUNTIF($B37:$AF37,"D")</f>
        <v>11</v>
      </c>
      <c r="AI37" s="18">
        <f t="shared" ref="AI37:AI42" si="18">COUNTIF($B37:$AF37,"V")</f>
        <v>0</v>
      </c>
      <c r="AJ37" s="19">
        <f t="shared" ref="AJ37:AJ42" si="19">COUNTIF($B37:$AF37,"O")</f>
        <v>2</v>
      </c>
    </row>
    <row r="38" spans="1:37" x14ac:dyDescent="0.2">
      <c r="A38" s="20" t="s">
        <v>17</v>
      </c>
      <c r="B38" s="21" t="s">
        <v>6</v>
      </c>
      <c r="C38" s="22" t="s">
        <v>6</v>
      </c>
      <c r="D38" s="22" t="s">
        <v>15</v>
      </c>
      <c r="E38" s="22" t="s">
        <v>15</v>
      </c>
      <c r="F38" s="22" t="s">
        <v>16</v>
      </c>
      <c r="G38" s="22" t="s">
        <v>16</v>
      </c>
      <c r="H38" s="22" t="s">
        <v>4</v>
      </c>
      <c r="I38" s="22" t="s">
        <v>4</v>
      </c>
      <c r="J38" s="22" t="s">
        <v>4</v>
      </c>
      <c r="K38" s="22" t="s">
        <v>4</v>
      </c>
      <c r="L38" s="22" t="s">
        <v>6</v>
      </c>
      <c r="M38" s="22" t="s">
        <v>6</v>
      </c>
      <c r="N38" s="22" t="s">
        <v>15</v>
      </c>
      <c r="O38" s="22" t="s">
        <v>15</v>
      </c>
      <c r="P38" s="22" t="s">
        <v>16</v>
      </c>
      <c r="Q38" s="22" t="s">
        <v>16</v>
      </c>
      <c r="R38" s="22" t="s">
        <v>4</v>
      </c>
      <c r="S38" s="22" t="s">
        <v>4</v>
      </c>
      <c r="T38" s="22" t="s">
        <v>4</v>
      </c>
      <c r="U38" s="15" t="s">
        <v>14</v>
      </c>
      <c r="V38" s="22" t="s">
        <v>6</v>
      </c>
      <c r="W38" s="22" t="s">
        <v>6</v>
      </c>
      <c r="X38" s="22" t="s">
        <v>15</v>
      </c>
      <c r="Y38" s="22" t="s">
        <v>15</v>
      </c>
      <c r="Z38" s="22" t="s">
        <v>16</v>
      </c>
      <c r="AA38" s="22" t="s">
        <v>16</v>
      </c>
      <c r="AB38" s="22" t="s">
        <v>4</v>
      </c>
      <c r="AC38" s="22" t="s">
        <v>4</v>
      </c>
      <c r="AD38" s="22" t="s">
        <v>4</v>
      </c>
      <c r="AE38" s="22" t="s">
        <v>4</v>
      </c>
      <c r="AF38" s="23" t="s">
        <v>6</v>
      </c>
      <c r="AG38" s="24">
        <f t="shared" si="16"/>
        <v>20</v>
      </c>
      <c r="AH38" s="25">
        <f t="shared" si="17"/>
        <v>11</v>
      </c>
      <c r="AI38" s="25">
        <f t="shared" si="18"/>
        <v>0</v>
      </c>
      <c r="AJ38" s="26">
        <f t="shared" si="19"/>
        <v>1</v>
      </c>
    </row>
    <row r="39" spans="1:37" x14ac:dyDescent="0.2">
      <c r="A39" s="20" t="s">
        <v>18</v>
      </c>
      <c r="B39" s="21" t="s">
        <v>16</v>
      </c>
      <c r="C39" s="22" t="s">
        <v>16</v>
      </c>
      <c r="D39" s="22" t="s">
        <v>4</v>
      </c>
      <c r="E39" s="22" t="s">
        <v>4</v>
      </c>
      <c r="F39" s="22" t="s">
        <v>4</v>
      </c>
      <c r="G39" s="22" t="s">
        <v>14</v>
      </c>
      <c r="H39" s="22" t="s">
        <v>6</v>
      </c>
      <c r="I39" s="22" t="s">
        <v>6</v>
      </c>
      <c r="J39" s="22" t="s">
        <v>15</v>
      </c>
      <c r="K39" s="22" t="s">
        <v>15</v>
      </c>
      <c r="L39" s="22" t="s">
        <v>16</v>
      </c>
      <c r="M39" s="22" t="s">
        <v>16</v>
      </c>
      <c r="N39" s="22" t="s">
        <v>4</v>
      </c>
      <c r="O39" s="22" t="s">
        <v>4</v>
      </c>
      <c r="P39" s="22" t="s">
        <v>4</v>
      </c>
      <c r="Q39" s="22" t="s">
        <v>4</v>
      </c>
      <c r="R39" s="22" t="s">
        <v>6</v>
      </c>
      <c r="S39" s="22" t="s">
        <v>6</v>
      </c>
      <c r="T39" s="22" t="s">
        <v>15</v>
      </c>
      <c r="U39" s="22" t="s">
        <v>15</v>
      </c>
      <c r="V39" s="22" t="s">
        <v>16</v>
      </c>
      <c r="W39" s="22" t="s">
        <v>16</v>
      </c>
      <c r="X39" s="22" t="s">
        <v>4</v>
      </c>
      <c r="Y39" s="22" t="s">
        <v>4</v>
      </c>
      <c r="Z39" s="22" t="s">
        <v>4</v>
      </c>
      <c r="AA39" s="22" t="s">
        <v>14</v>
      </c>
      <c r="AB39" s="22" t="s">
        <v>6</v>
      </c>
      <c r="AC39" s="22" t="s">
        <v>6</v>
      </c>
      <c r="AD39" s="22" t="s">
        <v>15</v>
      </c>
      <c r="AE39" s="22" t="s">
        <v>15</v>
      </c>
      <c r="AF39" s="23" t="s">
        <v>16</v>
      </c>
      <c r="AG39" s="24">
        <f t="shared" si="16"/>
        <v>21</v>
      </c>
      <c r="AH39" s="25">
        <f t="shared" si="17"/>
        <v>10</v>
      </c>
      <c r="AI39" s="25">
        <f t="shared" si="18"/>
        <v>0</v>
      </c>
      <c r="AJ39" s="26">
        <f t="shared" si="19"/>
        <v>2</v>
      </c>
    </row>
    <row r="40" spans="1:37" x14ac:dyDescent="0.2">
      <c r="A40" s="20" t="s">
        <v>4</v>
      </c>
      <c r="B40" s="21" t="s">
        <v>15</v>
      </c>
      <c r="C40" s="22" t="s">
        <v>15</v>
      </c>
      <c r="D40" s="22" t="s">
        <v>16</v>
      </c>
      <c r="E40" s="22" t="s">
        <v>16</v>
      </c>
      <c r="F40" s="22" t="s">
        <v>4</v>
      </c>
      <c r="G40" s="22" t="s">
        <v>4</v>
      </c>
      <c r="H40" s="22" t="s">
        <v>4</v>
      </c>
      <c r="I40" s="22" t="s">
        <v>4</v>
      </c>
      <c r="J40" s="22" t="s">
        <v>6</v>
      </c>
      <c r="K40" s="22" t="s">
        <v>6</v>
      </c>
      <c r="L40" s="22" t="s">
        <v>15</v>
      </c>
      <c r="M40" s="22" t="s">
        <v>15</v>
      </c>
      <c r="N40" s="22" t="s">
        <v>16</v>
      </c>
      <c r="O40" s="22" t="s">
        <v>16</v>
      </c>
      <c r="P40" s="22" t="s">
        <v>4</v>
      </c>
      <c r="Q40" s="22" t="s">
        <v>4</v>
      </c>
      <c r="R40" s="22" t="s">
        <v>4</v>
      </c>
      <c r="S40" s="22" t="s">
        <v>4</v>
      </c>
      <c r="T40" s="22" t="s">
        <v>6</v>
      </c>
      <c r="U40" s="22" t="s">
        <v>6</v>
      </c>
      <c r="V40" s="22" t="s">
        <v>15</v>
      </c>
      <c r="W40" s="22" t="s">
        <v>15</v>
      </c>
      <c r="X40" s="22" t="s">
        <v>16</v>
      </c>
      <c r="Y40" s="22" t="s">
        <v>16</v>
      </c>
      <c r="Z40" s="22" t="s">
        <v>4</v>
      </c>
      <c r="AA40" s="22" t="s">
        <v>4</v>
      </c>
      <c r="AB40" s="22" t="s">
        <v>4</v>
      </c>
      <c r="AC40" s="22" t="s">
        <v>14</v>
      </c>
      <c r="AD40" s="22" t="s">
        <v>6</v>
      </c>
      <c r="AE40" s="22" t="s">
        <v>6</v>
      </c>
      <c r="AF40" s="23" t="s">
        <v>15</v>
      </c>
      <c r="AG40" s="24">
        <f t="shared" si="16"/>
        <v>20</v>
      </c>
      <c r="AH40" s="25">
        <f t="shared" si="17"/>
        <v>11</v>
      </c>
      <c r="AI40" s="25">
        <f t="shared" si="18"/>
        <v>0</v>
      </c>
      <c r="AJ40" s="26">
        <f t="shared" si="19"/>
        <v>1</v>
      </c>
    </row>
    <row r="41" spans="1:37" x14ac:dyDescent="0.2">
      <c r="A41" s="20" t="s">
        <v>19</v>
      </c>
      <c r="B41" s="22" t="s">
        <v>14</v>
      </c>
      <c r="C41" s="22" t="s">
        <v>4</v>
      </c>
      <c r="D41" s="22" t="s">
        <v>4</v>
      </c>
      <c r="E41" s="22" t="s">
        <v>14</v>
      </c>
      <c r="F41" s="22" t="s">
        <v>14</v>
      </c>
      <c r="G41" s="22" t="s">
        <v>14</v>
      </c>
      <c r="H41" s="22" t="s">
        <v>14</v>
      </c>
      <c r="I41" s="22" t="s">
        <v>14</v>
      </c>
      <c r="J41" s="22" t="s">
        <v>4</v>
      </c>
      <c r="K41" s="22" t="s">
        <v>4</v>
      </c>
      <c r="L41" s="22" t="s">
        <v>14</v>
      </c>
      <c r="M41" s="22" t="s">
        <v>14</v>
      </c>
      <c r="N41" s="22" t="s">
        <v>14</v>
      </c>
      <c r="O41" s="22" t="s">
        <v>14</v>
      </c>
      <c r="P41" s="22" t="s">
        <v>14</v>
      </c>
      <c r="Q41" s="22" t="s">
        <v>4</v>
      </c>
      <c r="R41" s="22" t="s">
        <v>4</v>
      </c>
      <c r="S41" s="22" t="s">
        <v>14</v>
      </c>
      <c r="T41" s="22" t="s">
        <v>14</v>
      </c>
      <c r="U41" s="22" t="s">
        <v>14</v>
      </c>
      <c r="V41" s="22" t="s">
        <v>14</v>
      </c>
      <c r="W41" s="22" t="s">
        <v>14</v>
      </c>
      <c r="X41" s="22" t="s">
        <v>4</v>
      </c>
      <c r="Y41" s="22" t="s">
        <v>4</v>
      </c>
      <c r="Z41" s="22" t="s">
        <v>6</v>
      </c>
      <c r="AA41" s="22" t="s">
        <v>6</v>
      </c>
      <c r="AB41" s="22" t="s">
        <v>15</v>
      </c>
      <c r="AC41" s="22" t="s">
        <v>15</v>
      </c>
      <c r="AD41" s="22" t="s">
        <v>16</v>
      </c>
      <c r="AE41" s="22" t="s">
        <v>16</v>
      </c>
      <c r="AF41" s="23" t="s">
        <v>4</v>
      </c>
      <c r="AG41" s="24">
        <f t="shared" si="16"/>
        <v>22</v>
      </c>
      <c r="AH41" s="25">
        <f t="shared" si="17"/>
        <v>9</v>
      </c>
      <c r="AI41" s="25">
        <f t="shared" si="18"/>
        <v>0</v>
      </c>
      <c r="AJ41" s="26">
        <f t="shared" si="19"/>
        <v>16</v>
      </c>
    </row>
    <row r="42" spans="1:37" ht="13.5" thickBot="1" x14ac:dyDescent="0.25">
      <c r="A42" s="27" t="s">
        <v>20</v>
      </c>
      <c r="B42" s="28" t="s">
        <v>4</v>
      </c>
      <c r="C42" s="29" t="s">
        <v>4</v>
      </c>
      <c r="D42" s="29" t="s">
        <v>4</v>
      </c>
      <c r="E42" s="29" t="s">
        <v>4</v>
      </c>
      <c r="F42" s="29" t="s">
        <v>6</v>
      </c>
      <c r="G42" s="29" t="s">
        <v>6</v>
      </c>
      <c r="H42" s="29" t="s">
        <v>15</v>
      </c>
      <c r="I42" s="29" t="s">
        <v>15</v>
      </c>
      <c r="J42" s="29" t="s">
        <v>16</v>
      </c>
      <c r="K42" s="29" t="s">
        <v>16</v>
      </c>
      <c r="L42" s="29" t="s">
        <v>4</v>
      </c>
      <c r="M42" s="29" t="s">
        <v>4</v>
      </c>
      <c r="N42" s="29" t="s">
        <v>4</v>
      </c>
      <c r="O42" s="15" t="s">
        <v>14</v>
      </c>
      <c r="P42" s="29" t="s">
        <v>6</v>
      </c>
      <c r="Q42" s="29" t="s">
        <v>6</v>
      </c>
      <c r="R42" s="29" t="s">
        <v>15</v>
      </c>
      <c r="S42" s="29" t="s">
        <v>15</v>
      </c>
      <c r="T42" s="29" t="s">
        <v>16</v>
      </c>
      <c r="U42" s="29" t="s">
        <v>16</v>
      </c>
      <c r="V42" s="29" t="s">
        <v>4</v>
      </c>
      <c r="W42" s="29" t="s">
        <v>4</v>
      </c>
      <c r="X42" s="29" t="s">
        <v>4</v>
      </c>
      <c r="Y42" s="29" t="s">
        <v>4</v>
      </c>
      <c r="Z42" s="22" t="s">
        <v>14</v>
      </c>
      <c r="AA42" s="22" t="s">
        <v>14</v>
      </c>
      <c r="AB42" s="22" t="s">
        <v>14</v>
      </c>
      <c r="AC42" s="22" t="s">
        <v>14</v>
      </c>
      <c r="AD42" s="22" t="s">
        <v>14</v>
      </c>
      <c r="AE42" s="22" t="s">
        <v>4</v>
      </c>
      <c r="AF42" s="22" t="s">
        <v>4</v>
      </c>
      <c r="AG42" s="31">
        <f t="shared" si="16"/>
        <v>18</v>
      </c>
      <c r="AH42" s="32">
        <f t="shared" si="17"/>
        <v>13</v>
      </c>
      <c r="AI42" s="32">
        <f t="shared" si="18"/>
        <v>0</v>
      </c>
      <c r="AJ42" s="33">
        <f t="shared" si="19"/>
        <v>6</v>
      </c>
    </row>
    <row r="43" spans="1:37" ht="13.5" thickBot="1" x14ac:dyDescent="0.25">
      <c r="A43" s="2"/>
      <c r="B43" s="3" t="s">
        <v>5</v>
      </c>
      <c r="C43" s="3" t="s">
        <v>6</v>
      </c>
      <c r="D43" s="3" t="s">
        <v>7</v>
      </c>
      <c r="E43" s="3" t="s">
        <v>1</v>
      </c>
      <c r="F43" s="3" t="s">
        <v>2</v>
      </c>
      <c r="G43" s="3" t="s">
        <v>3</v>
      </c>
      <c r="H43" s="3" t="s">
        <v>4</v>
      </c>
      <c r="I43" s="3" t="s">
        <v>5</v>
      </c>
      <c r="J43" s="3" t="s">
        <v>6</v>
      </c>
      <c r="K43" s="3" t="s">
        <v>7</v>
      </c>
      <c r="L43" s="3" t="s">
        <v>1</v>
      </c>
      <c r="M43" s="3" t="s">
        <v>2</v>
      </c>
      <c r="N43" s="3" t="s">
        <v>3</v>
      </c>
      <c r="O43" s="3" t="s">
        <v>4</v>
      </c>
      <c r="P43" s="3" t="s">
        <v>5</v>
      </c>
      <c r="Q43" s="3" t="s">
        <v>6</v>
      </c>
      <c r="R43" s="3" t="s">
        <v>7</v>
      </c>
      <c r="S43" s="3" t="s">
        <v>1</v>
      </c>
      <c r="T43" s="3" t="s">
        <v>2</v>
      </c>
      <c r="U43" s="3" t="s">
        <v>3</v>
      </c>
      <c r="V43" s="3" t="s">
        <v>4</v>
      </c>
      <c r="W43" s="3" t="s">
        <v>5</v>
      </c>
      <c r="X43" s="3" t="s">
        <v>6</v>
      </c>
      <c r="Y43" s="3" t="s">
        <v>7</v>
      </c>
      <c r="Z43" s="3" t="s">
        <v>1</v>
      </c>
      <c r="AA43" s="3" t="s">
        <v>2</v>
      </c>
      <c r="AB43" s="3" t="s">
        <v>3</v>
      </c>
      <c r="AC43" s="3" t="s">
        <v>4</v>
      </c>
      <c r="AD43" s="3" t="s">
        <v>5</v>
      </c>
      <c r="AE43" s="3" t="s">
        <v>6</v>
      </c>
      <c r="AF43" s="2"/>
      <c r="AG43" s="4"/>
      <c r="AH43" s="4"/>
      <c r="AI43" s="4"/>
      <c r="AJ43" s="4"/>
    </row>
    <row r="44" spans="1:37" ht="13.5" thickBot="1" x14ac:dyDescent="0.25">
      <c r="A44" s="5" t="s">
        <v>25</v>
      </c>
      <c r="B44" s="35">
        <v>1</v>
      </c>
      <c r="C44" s="7">
        <v>2</v>
      </c>
      <c r="D44" s="7">
        <v>3</v>
      </c>
      <c r="E44" s="7">
        <v>4</v>
      </c>
      <c r="F44" s="7">
        <v>5</v>
      </c>
      <c r="G44" s="37">
        <v>6</v>
      </c>
      <c r="H44" s="7">
        <v>7</v>
      </c>
      <c r="I44" s="7">
        <v>8</v>
      </c>
      <c r="J44" s="7">
        <v>9</v>
      </c>
      <c r="K44" s="7">
        <v>10</v>
      </c>
      <c r="L44" s="7">
        <v>11</v>
      </c>
      <c r="M44" s="7">
        <v>12</v>
      </c>
      <c r="N44" s="7">
        <v>13</v>
      </c>
      <c r="O44" s="7">
        <v>14</v>
      </c>
      <c r="P44" s="7">
        <v>15</v>
      </c>
      <c r="Q44" s="7">
        <v>16</v>
      </c>
      <c r="R44" s="7">
        <v>17</v>
      </c>
      <c r="S44" s="7">
        <v>18</v>
      </c>
      <c r="T44" s="7">
        <v>19</v>
      </c>
      <c r="U44" s="7">
        <v>20</v>
      </c>
      <c r="V44" s="7">
        <v>21</v>
      </c>
      <c r="W44" s="7">
        <v>22</v>
      </c>
      <c r="X44" s="7">
        <v>23</v>
      </c>
      <c r="Y44" s="38">
        <v>24</v>
      </c>
      <c r="Z44" s="7">
        <v>25</v>
      </c>
      <c r="AA44" s="7">
        <v>26</v>
      </c>
      <c r="AB44" s="7">
        <v>27</v>
      </c>
      <c r="AC44" s="7">
        <v>28</v>
      </c>
      <c r="AD44" s="7">
        <v>29</v>
      </c>
      <c r="AE44" s="7">
        <v>30</v>
      </c>
      <c r="AF44" s="9"/>
      <c r="AG44" s="10" t="s">
        <v>9</v>
      </c>
      <c r="AH44" s="11" t="s">
        <v>10</v>
      </c>
      <c r="AI44" s="11" t="s">
        <v>11</v>
      </c>
      <c r="AJ44" s="12" t="s">
        <v>12</v>
      </c>
    </row>
    <row r="45" spans="1:37" x14ac:dyDescent="0.2">
      <c r="A45" s="13" t="s">
        <v>13</v>
      </c>
      <c r="B45" s="14" t="s">
        <v>4</v>
      </c>
      <c r="C45" s="15" t="s">
        <v>6</v>
      </c>
      <c r="D45" s="15" t="s">
        <v>6</v>
      </c>
      <c r="E45" s="15" t="s">
        <v>15</v>
      </c>
      <c r="F45" s="15" t="s">
        <v>15</v>
      </c>
      <c r="G45" s="15" t="s">
        <v>16</v>
      </c>
      <c r="H45" s="15" t="s">
        <v>16</v>
      </c>
      <c r="I45" s="15" t="s">
        <v>4</v>
      </c>
      <c r="J45" s="15" t="s">
        <v>4</v>
      </c>
      <c r="K45" s="15" t="s">
        <v>4</v>
      </c>
      <c r="L45" s="15" t="s">
        <v>14</v>
      </c>
      <c r="M45" s="15" t="s">
        <v>6</v>
      </c>
      <c r="N45" s="15" t="s">
        <v>6</v>
      </c>
      <c r="O45" s="15" t="s">
        <v>15</v>
      </c>
      <c r="P45" s="15" t="s">
        <v>15</v>
      </c>
      <c r="Q45" s="15" t="s">
        <v>16</v>
      </c>
      <c r="R45" s="15" t="s">
        <v>16</v>
      </c>
      <c r="S45" s="15" t="s">
        <v>4</v>
      </c>
      <c r="T45" s="15" t="s">
        <v>4</v>
      </c>
      <c r="U45" s="15" t="s">
        <v>4</v>
      </c>
      <c r="V45" s="15" t="s">
        <v>4</v>
      </c>
      <c r="W45" s="22" t="s">
        <v>14</v>
      </c>
      <c r="X45" s="22" t="s">
        <v>14</v>
      </c>
      <c r="Y45" s="22" t="s">
        <v>14</v>
      </c>
      <c r="Z45" s="22" t="s">
        <v>14</v>
      </c>
      <c r="AA45" s="22" t="s">
        <v>14</v>
      </c>
      <c r="AB45" s="22" t="s">
        <v>4</v>
      </c>
      <c r="AC45" s="22" t="s">
        <v>4</v>
      </c>
      <c r="AD45" s="22" t="s">
        <v>14</v>
      </c>
      <c r="AE45" s="22" t="s">
        <v>14</v>
      </c>
      <c r="AF45" s="16"/>
      <c r="AG45" s="17">
        <f t="shared" ref="AG45:AG50" si="20">COUNTIF($B45:$AF45,"M")+COUNTIF($B45:$AF45,"T")+COUNTIF($B45:$AF45,"N")+COUNTIF($B45:$AF45,"O")</f>
        <v>20</v>
      </c>
      <c r="AH45" s="18">
        <f t="shared" ref="AH45:AH50" si="21">COUNTIF($B45:$AF45,"D")</f>
        <v>10</v>
      </c>
      <c r="AI45" s="18">
        <f t="shared" ref="AI45:AI50" si="22">COUNTIF($B45:$AF45,"V")</f>
        <v>0</v>
      </c>
      <c r="AJ45" s="19">
        <f t="shared" ref="AJ45:AJ50" si="23">COUNTIF($B45:$AF45,"O")</f>
        <v>8</v>
      </c>
    </row>
    <row r="46" spans="1:37" x14ac:dyDescent="0.2">
      <c r="A46" s="20" t="s">
        <v>17</v>
      </c>
      <c r="B46" s="21" t="s">
        <v>6</v>
      </c>
      <c r="C46" s="22" t="s">
        <v>15</v>
      </c>
      <c r="D46" s="22" t="s">
        <v>15</v>
      </c>
      <c r="E46" s="22" t="s">
        <v>16</v>
      </c>
      <c r="F46" s="22" t="s">
        <v>16</v>
      </c>
      <c r="G46" s="22" t="s">
        <v>4</v>
      </c>
      <c r="H46" s="22" t="s">
        <v>4</v>
      </c>
      <c r="I46" s="22" t="s">
        <v>4</v>
      </c>
      <c r="J46" s="22" t="s">
        <v>14</v>
      </c>
      <c r="K46" s="22" t="s">
        <v>6</v>
      </c>
      <c r="L46" s="22" t="s">
        <v>6</v>
      </c>
      <c r="M46" s="22" t="s">
        <v>15</v>
      </c>
      <c r="N46" s="22" t="s">
        <v>15</v>
      </c>
      <c r="O46" s="22" t="s">
        <v>16</v>
      </c>
      <c r="P46" s="22" t="s">
        <v>16</v>
      </c>
      <c r="Q46" s="22" t="s">
        <v>4</v>
      </c>
      <c r="R46" s="22" t="s">
        <v>4</v>
      </c>
      <c r="S46" s="22" t="s">
        <v>4</v>
      </c>
      <c r="T46" s="22" t="s">
        <v>4</v>
      </c>
      <c r="U46" s="22" t="s">
        <v>6</v>
      </c>
      <c r="V46" s="22" t="s">
        <v>6</v>
      </c>
      <c r="W46" s="22" t="s">
        <v>15</v>
      </c>
      <c r="X46" s="22" t="s">
        <v>15</v>
      </c>
      <c r="Y46" s="22" t="s">
        <v>16</v>
      </c>
      <c r="Z46" s="22" t="s">
        <v>16</v>
      </c>
      <c r="AA46" s="22" t="s">
        <v>4</v>
      </c>
      <c r="AB46" s="22" t="s">
        <v>4</v>
      </c>
      <c r="AC46" s="22" t="s">
        <v>4</v>
      </c>
      <c r="AD46" s="22" t="s">
        <v>4</v>
      </c>
      <c r="AE46" s="22" t="s">
        <v>6</v>
      </c>
      <c r="AF46" s="23"/>
      <c r="AG46" s="24">
        <f t="shared" si="20"/>
        <v>19</v>
      </c>
      <c r="AH46" s="25">
        <f t="shared" si="21"/>
        <v>11</v>
      </c>
      <c r="AI46" s="25">
        <f t="shared" si="22"/>
        <v>0</v>
      </c>
      <c r="AJ46" s="26">
        <f t="shared" si="23"/>
        <v>1</v>
      </c>
    </row>
    <row r="47" spans="1:37" x14ac:dyDescent="0.2">
      <c r="A47" s="20" t="s">
        <v>18</v>
      </c>
      <c r="B47" s="21" t="s">
        <v>16</v>
      </c>
      <c r="C47" s="22" t="s">
        <v>4</v>
      </c>
      <c r="D47" s="22" t="s">
        <v>4</v>
      </c>
      <c r="E47" s="22" t="s">
        <v>4</v>
      </c>
      <c r="F47" s="22" t="s">
        <v>4</v>
      </c>
      <c r="G47" s="22" t="s">
        <v>6</v>
      </c>
      <c r="H47" s="22" t="s">
        <v>6</v>
      </c>
      <c r="I47" s="22" t="s">
        <v>15</v>
      </c>
      <c r="J47" s="22" t="s">
        <v>15</v>
      </c>
      <c r="K47" s="22" t="s">
        <v>16</v>
      </c>
      <c r="L47" s="22" t="s">
        <v>16</v>
      </c>
      <c r="M47" s="22" t="s">
        <v>4</v>
      </c>
      <c r="N47" s="22" t="s">
        <v>4</v>
      </c>
      <c r="O47" s="22" t="s">
        <v>4</v>
      </c>
      <c r="P47" s="22" t="s">
        <v>14</v>
      </c>
      <c r="Q47" s="22" t="s">
        <v>6</v>
      </c>
      <c r="R47" s="22" t="s">
        <v>6</v>
      </c>
      <c r="S47" s="22" t="s">
        <v>15</v>
      </c>
      <c r="T47" s="22" t="s">
        <v>15</v>
      </c>
      <c r="U47" s="22" t="s">
        <v>16</v>
      </c>
      <c r="V47" s="22" t="s">
        <v>16</v>
      </c>
      <c r="W47" s="22" t="s">
        <v>4</v>
      </c>
      <c r="X47" s="22" t="s">
        <v>4</v>
      </c>
      <c r="Y47" s="22" t="s">
        <v>4</v>
      </c>
      <c r="Z47" s="22" t="s">
        <v>4</v>
      </c>
      <c r="AA47" s="22" t="s">
        <v>6</v>
      </c>
      <c r="AB47" s="22" t="s">
        <v>6</v>
      </c>
      <c r="AC47" s="22" t="s">
        <v>15</v>
      </c>
      <c r="AD47" s="22" t="s">
        <v>15</v>
      </c>
      <c r="AE47" s="22" t="s">
        <v>16</v>
      </c>
      <c r="AF47" s="23"/>
      <c r="AG47" s="24">
        <f t="shared" si="20"/>
        <v>19</v>
      </c>
      <c r="AH47" s="25">
        <f t="shared" si="21"/>
        <v>11</v>
      </c>
      <c r="AI47" s="25">
        <f t="shared" si="22"/>
        <v>0</v>
      </c>
      <c r="AJ47" s="26">
        <f t="shared" si="23"/>
        <v>1</v>
      </c>
    </row>
    <row r="48" spans="1:37" x14ac:dyDescent="0.2">
      <c r="A48" s="20" t="s">
        <v>4</v>
      </c>
      <c r="B48" s="21" t="s">
        <v>15</v>
      </c>
      <c r="C48" s="22" t="s">
        <v>16</v>
      </c>
      <c r="D48" s="22" t="s">
        <v>16</v>
      </c>
      <c r="E48" s="22" t="s">
        <v>4</v>
      </c>
      <c r="F48" s="22" t="s">
        <v>4</v>
      </c>
      <c r="G48" s="22" t="s">
        <v>4</v>
      </c>
      <c r="H48" s="22" t="s">
        <v>4</v>
      </c>
      <c r="I48" s="22" t="s">
        <v>6</v>
      </c>
      <c r="J48" s="22" t="s">
        <v>6</v>
      </c>
      <c r="K48" s="22" t="s">
        <v>15</v>
      </c>
      <c r="L48" s="22" t="s">
        <v>15</v>
      </c>
      <c r="M48" s="22" t="s">
        <v>16</v>
      </c>
      <c r="N48" s="22" t="s">
        <v>16</v>
      </c>
      <c r="O48" s="22" t="s">
        <v>4</v>
      </c>
      <c r="P48" s="22" t="s">
        <v>4</v>
      </c>
      <c r="Q48" s="22" t="s">
        <v>4</v>
      </c>
      <c r="R48" s="22" t="s">
        <v>14</v>
      </c>
      <c r="S48" s="22" t="s">
        <v>6</v>
      </c>
      <c r="T48" s="22" t="s">
        <v>6</v>
      </c>
      <c r="U48" s="22" t="s">
        <v>15</v>
      </c>
      <c r="V48" s="22" t="s">
        <v>15</v>
      </c>
      <c r="W48" s="22" t="s">
        <v>16</v>
      </c>
      <c r="X48" s="22" t="s">
        <v>16</v>
      </c>
      <c r="Y48" s="22" t="s">
        <v>4</v>
      </c>
      <c r="Z48" s="22" t="s">
        <v>4</v>
      </c>
      <c r="AA48" s="22" t="s">
        <v>4</v>
      </c>
      <c r="AB48" s="22" t="s">
        <v>4</v>
      </c>
      <c r="AC48" s="22" t="s">
        <v>6</v>
      </c>
      <c r="AD48" s="22" t="s">
        <v>6</v>
      </c>
      <c r="AE48" s="22" t="s">
        <v>15</v>
      </c>
      <c r="AF48" s="23"/>
      <c r="AG48" s="24">
        <f t="shared" si="20"/>
        <v>19</v>
      </c>
      <c r="AH48" s="25">
        <f t="shared" si="21"/>
        <v>11</v>
      </c>
      <c r="AI48" s="25">
        <f t="shared" si="22"/>
        <v>0</v>
      </c>
      <c r="AJ48" s="26">
        <f t="shared" si="23"/>
        <v>1</v>
      </c>
    </row>
    <row r="49" spans="1:36" x14ac:dyDescent="0.2">
      <c r="A49" s="20" t="s">
        <v>19</v>
      </c>
      <c r="B49" s="21" t="s">
        <v>4</v>
      </c>
      <c r="C49" s="22" t="s">
        <v>4</v>
      </c>
      <c r="D49" s="22" t="s">
        <v>14</v>
      </c>
      <c r="E49" s="22" t="s">
        <v>6</v>
      </c>
      <c r="F49" s="22" t="s">
        <v>6</v>
      </c>
      <c r="G49" s="22" t="s">
        <v>15</v>
      </c>
      <c r="H49" s="22" t="s">
        <v>15</v>
      </c>
      <c r="I49" s="22" t="s">
        <v>16</v>
      </c>
      <c r="J49" s="22" t="s">
        <v>16</v>
      </c>
      <c r="K49" s="22" t="s">
        <v>4</v>
      </c>
      <c r="L49" s="22" t="s">
        <v>4</v>
      </c>
      <c r="M49" s="22" t="s">
        <v>4</v>
      </c>
      <c r="N49" s="22" t="s">
        <v>4</v>
      </c>
      <c r="O49" s="22" t="s">
        <v>6</v>
      </c>
      <c r="P49" s="22" t="s">
        <v>6</v>
      </c>
      <c r="Q49" s="22" t="s">
        <v>15</v>
      </c>
      <c r="R49" s="22" t="s">
        <v>15</v>
      </c>
      <c r="S49" s="22" t="s">
        <v>16</v>
      </c>
      <c r="T49" s="22" t="s">
        <v>16</v>
      </c>
      <c r="U49" s="22" t="s">
        <v>4</v>
      </c>
      <c r="V49" s="22" t="s">
        <v>4</v>
      </c>
      <c r="W49" s="22" t="s">
        <v>4</v>
      </c>
      <c r="X49" s="22" t="s">
        <v>14</v>
      </c>
      <c r="Y49" s="22" t="s">
        <v>6</v>
      </c>
      <c r="Z49" s="22" t="s">
        <v>6</v>
      </c>
      <c r="AA49" s="22" t="s">
        <v>15</v>
      </c>
      <c r="AB49" s="22" t="s">
        <v>15</v>
      </c>
      <c r="AC49" s="22" t="s">
        <v>16</v>
      </c>
      <c r="AD49" s="22" t="s">
        <v>16</v>
      </c>
      <c r="AE49" s="22" t="s">
        <v>4</v>
      </c>
      <c r="AF49" s="23"/>
      <c r="AG49" s="24">
        <f t="shared" si="20"/>
        <v>20</v>
      </c>
      <c r="AH49" s="25">
        <f t="shared" si="21"/>
        <v>10</v>
      </c>
      <c r="AI49" s="25">
        <f t="shared" si="22"/>
        <v>0</v>
      </c>
      <c r="AJ49" s="26">
        <f t="shared" si="23"/>
        <v>2</v>
      </c>
    </row>
    <row r="50" spans="1:36" ht="13.5" thickBot="1" x14ac:dyDescent="0.25">
      <c r="A50" s="27" t="s">
        <v>20</v>
      </c>
      <c r="B50" s="22" t="s">
        <v>14</v>
      </c>
      <c r="C50" s="22" t="s">
        <v>14</v>
      </c>
      <c r="D50" s="22" t="s">
        <v>14</v>
      </c>
      <c r="E50" s="22" t="s">
        <v>14</v>
      </c>
      <c r="F50" s="22" t="s">
        <v>14</v>
      </c>
      <c r="G50" s="22" t="s">
        <v>4</v>
      </c>
      <c r="H50" s="22" t="s">
        <v>4</v>
      </c>
      <c r="I50" s="22" t="s">
        <v>14</v>
      </c>
      <c r="J50" s="22" t="s">
        <v>14</v>
      </c>
      <c r="K50" s="22" t="s">
        <v>14</v>
      </c>
      <c r="L50" s="22" t="s">
        <v>14</v>
      </c>
      <c r="M50" s="22" t="s">
        <v>14</v>
      </c>
      <c r="N50" s="22" t="s">
        <v>4</v>
      </c>
      <c r="O50" s="22" t="s">
        <v>4</v>
      </c>
      <c r="P50" s="22" t="s">
        <v>14</v>
      </c>
      <c r="Q50" s="22" t="s">
        <v>14</v>
      </c>
      <c r="R50" s="22" t="s">
        <v>14</v>
      </c>
      <c r="S50" s="22" t="s">
        <v>14</v>
      </c>
      <c r="T50" s="22" t="s">
        <v>14</v>
      </c>
      <c r="U50" s="22" t="s">
        <v>4</v>
      </c>
      <c r="V50" s="22" t="s">
        <v>4</v>
      </c>
      <c r="W50" s="29" t="s">
        <v>6</v>
      </c>
      <c r="X50" s="29" t="s">
        <v>6</v>
      </c>
      <c r="Y50" s="29" t="s">
        <v>15</v>
      </c>
      <c r="Z50" s="29" t="s">
        <v>15</v>
      </c>
      <c r="AA50" s="29" t="s">
        <v>16</v>
      </c>
      <c r="AB50" s="29" t="s">
        <v>16</v>
      </c>
      <c r="AC50" s="29" t="s">
        <v>4</v>
      </c>
      <c r="AD50" s="29" t="s">
        <v>4</v>
      </c>
      <c r="AE50" s="29" t="s">
        <v>4</v>
      </c>
      <c r="AF50" s="30"/>
      <c r="AG50" s="31">
        <f t="shared" si="20"/>
        <v>21</v>
      </c>
      <c r="AH50" s="32">
        <f t="shared" si="21"/>
        <v>9</v>
      </c>
      <c r="AI50" s="32">
        <f t="shared" si="22"/>
        <v>0</v>
      </c>
      <c r="AJ50" s="33">
        <f t="shared" si="23"/>
        <v>15</v>
      </c>
    </row>
    <row r="51" spans="1:36" ht="13.5" thickBot="1" x14ac:dyDescent="0.25">
      <c r="A51" s="2"/>
      <c r="B51" s="3" t="s">
        <v>7</v>
      </c>
      <c r="C51" s="3" t="s">
        <v>1</v>
      </c>
      <c r="D51" s="3" t="s">
        <v>2</v>
      </c>
      <c r="E51" s="3" t="s">
        <v>3</v>
      </c>
      <c r="F51" s="3" t="s">
        <v>4</v>
      </c>
      <c r="G51" s="3" t="s">
        <v>5</v>
      </c>
      <c r="H51" s="3" t="s">
        <v>6</v>
      </c>
      <c r="I51" s="3" t="s">
        <v>7</v>
      </c>
      <c r="J51" s="3" t="s">
        <v>1</v>
      </c>
      <c r="K51" s="3" t="s">
        <v>2</v>
      </c>
      <c r="L51" s="3" t="s">
        <v>3</v>
      </c>
      <c r="M51" s="3" t="s">
        <v>4</v>
      </c>
      <c r="N51" s="3" t="s">
        <v>5</v>
      </c>
      <c r="O51" s="3" t="s">
        <v>6</v>
      </c>
      <c r="P51" s="3" t="s">
        <v>7</v>
      </c>
      <c r="Q51" s="3" t="s">
        <v>1</v>
      </c>
      <c r="R51" s="3" t="s">
        <v>2</v>
      </c>
      <c r="S51" s="3" t="s">
        <v>3</v>
      </c>
      <c r="T51" s="3" t="s">
        <v>4</v>
      </c>
      <c r="U51" s="3" t="s">
        <v>5</v>
      </c>
      <c r="V51" s="3" t="s">
        <v>6</v>
      </c>
      <c r="W51" s="3" t="s">
        <v>7</v>
      </c>
      <c r="X51" s="3" t="s">
        <v>1</v>
      </c>
      <c r="Y51" s="3" t="s">
        <v>2</v>
      </c>
      <c r="Z51" s="3" t="s">
        <v>3</v>
      </c>
      <c r="AA51" s="3" t="s">
        <v>4</v>
      </c>
      <c r="AB51" s="3" t="s">
        <v>5</v>
      </c>
      <c r="AC51" s="3" t="s">
        <v>6</v>
      </c>
      <c r="AD51" s="3" t="s">
        <v>7</v>
      </c>
      <c r="AE51" s="3" t="s">
        <v>1</v>
      </c>
      <c r="AF51" s="3" t="s">
        <v>2</v>
      </c>
      <c r="AG51" s="39"/>
      <c r="AH51" s="4"/>
      <c r="AI51" s="4"/>
      <c r="AJ51" s="4"/>
    </row>
    <row r="52" spans="1:36" ht="13.5" thickBot="1" x14ac:dyDescent="0.25">
      <c r="A52" s="5" t="s">
        <v>26</v>
      </c>
      <c r="B52" s="35">
        <v>1</v>
      </c>
      <c r="C52" s="7">
        <v>2</v>
      </c>
      <c r="D52" s="7">
        <v>3</v>
      </c>
      <c r="E52" s="7">
        <v>4</v>
      </c>
      <c r="F52" s="7">
        <v>5</v>
      </c>
      <c r="G52" s="3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  <c r="O52" s="7">
        <v>14</v>
      </c>
      <c r="P52" s="7">
        <v>15</v>
      </c>
      <c r="Q52" s="7">
        <v>16</v>
      </c>
      <c r="R52" s="7">
        <v>17</v>
      </c>
      <c r="S52" s="7">
        <v>18</v>
      </c>
      <c r="T52" s="7">
        <v>19</v>
      </c>
      <c r="U52" s="7">
        <v>20</v>
      </c>
      <c r="V52" s="7">
        <v>21</v>
      </c>
      <c r="W52" s="7">
        <v>22</v>
      </c>
      <c r="X52" s="7">
        <v>23</v>
      </c>
      <c r="Y52" s="7">
        <v>24</v>
      </c>
      <c r="Z52" s="7">
        <v>25</v>
      </c>
      <c r="AA52" s="7">
        <v>26</v>
      </c>
      <c r="AB52" s="7">
        <v>27</v>
      </c>
      <c r="AC52" s="7">
        <v>28</v>
      </c>
      <c r="AD52" s="7">
        <v>29</v>
      </c>
      <c r="AE52" s="7">
        <v>30</v>
      </c>
      <c r="AF52" s="9">
        <v>31</v>
      </c>
      <c r="AG52" s="10" t="s">
        <v>9</v>
      </c>
      <c r="AH52" s="11" t="s">
        <v>10</v>
      </c>
      <c r="AI52" s="11" t="s">
        <v>11</v>
      </c>
      <c r="AJ52" s="12" t="s">
        <v>12</v>
      </c>
    </row>
    <row r="53" spans="1:36" x14ac:dyDescent="0.2">
      <c r="A53" s="13" t="s">
        <v>13</v>
      </c>
      <c r="B53" s="22" t="s">
        <v>14</v>
      </c>
      <c r="C53" s="22" t="s">
        <v>14</v>
      </c>
      <c r="D53" s="22" t="s">
        <v>14</v>
      </c>
      <c r="E53" s="22" t="s">
        <v>4</v>
      </c>
      <c r="F53" s="22" t="s">
        <v>4</v>
      </c>
      <c r="G53" s="22" t="s">
        <v>14</v>
      </c>
      <c r="H53" s="22" t="s">
        <v>14</v>
      </c>
      <c r="I53" s="22" t="s">
        <v>14</v>
      </c>
      <c r="J53" s="22" t="s">
        <v>14</v>
      </c>
      <c r="K53" s="22" t="s">
        <v>14</v>
      </c>
      <c r="L53" s="22" t="s">
        <v>4</v>
      </c>
      <c r="M53" s="22" t="s">
        <v>4</v>
      </c>
      <c r="N53" s="22" t="s">
        <v>14</v>
      </c>
      <c r="O53" s="22" t="s">
        <v>14</v>
      </c>
      <c r="P53" s="22" t="s">
        <v>14</v>
      </c>
      <c r="Q53" s="22" t="s">
        <v>14</v>
      </c>
      <c r="R53" s="22" t="s">
        <v>14</v>
      </c>
      <c r="S53" s="22" t="s">
        <v>4</v>
      </c>
      <c r="T53" s="22" t="s">
        <v>4</v>
      </c>
      <c r="U53" s="15" t="s">
        <v>6</v>
      </c>
      <c r="V53" s="15" t="s">
        <v>6</v>
      </c>
      <c r="W53" s="15" t="s">
        <v>15</v>
      </c>
      <c r="X53" s="15" t="s">
        <v>15</v>
      </c>
      <c r="Y53" s="15" t="s">
        <v>16</v>
      </c>
      <c r="Z53" s="15" t="s">
        <v>16</v>
      </c>
      <c r="AA53" s="15" t="s">
        <v>4</v>
      </c>
      <c r="AB53" s="15" t="s">
        <v>4</v>
      </c>
      <c r="AC53" s="15" t="s">
        <v>4</v>
      </c>
      <c r="AD53" s="15" t="s">
        <v>4</v>
      </c>
      <c r="AE53" s="15" t="s">
        <v>6</v>
      </c>
      <c r="AF53" s="16" t="s">
        <v>6</v>
      </c>
      <c r="AG53" s="17">
        <f t="shared" ref="AG53:AG58" si="24">COUNTIF($B53:$AF53,"M")+COUNTIF($B53:$AF53,"T")+COUNTIF($B53:$AF53,"N")+COUNTIF($B53:$AF53,"O")</f>
        <v>21</v>
      </c>
      <c r="AH53" s="18">
        <f t="shared" ref="AH53:AH58" si="25">COUNTIF($B53:$AF53,"D")</f>
        <v>10</v>
      </c>
      <c r="AI53" s="18">
        <f t="shared" ref="AI53:AI58" si="26">COUNTIF($B53:$AF53,"V")</f>
        <v>0</v>
      </c>
      <c r="AJ53" s="19">
        <f t="shared" ref="AJ53:AJ58" si="27">COUNTIF($B53:$AF53,"O")</f>
        <v>13</v>
      </c>
    </row>
    <row r="54" spans="1:36" x14ac:dyDescent="0.2">
      <c r="A54" s="20" t="s">
        <v>17</v>
      </c>
      <c r="B54" s="21" t="s">
        <v>6</v>
      </c>
      <c r="C54" s="22" t="s">
        <v>15</v>
      </c>
      <c r="D54" s="22" t="s">
        <v>15</v>
      </c>
      <c r="E54" s="22" t="s">
        <v>16</v>
      </c>
      <c r="F54" s="22" t="s">
        <v>16</v>
      </c>
      <c r="G54" s="22" t="s">
        <v>4</v>
      </c>
      <c r="H54" s="22" t="s">
        <v>4</v>
      </c>
      <c r="I54" s="22" t="s">
        <v>4</v>
      </c>
      <c r="J54" s="22" t="s">
        <v>4</v>
      </c>
      <c r="K54" s="22" t="s">
        <v>6</v>
      </c>
      <c r="L54" s="22" t="s">
        <v>6</v>
      </c>
      <c r="M54" s="22" t="s">
        <v>15</v>
      </c>
      <c r="N54" s="22" t="s">
        <v>15</v>
      </c>
      <c r="O54" s="22" t="s">
        <v>16</v>
      </c>
      <c r="P54" s="22" t="s">
        <v>16</v>
      </c>
      <c r="Q54" s="22" t="s">
        <v>4</v>
      </c>
      <c r="R54" s="22" t="s">
        <v>4</v>
      </c>
      <c r="S54" s="22" t="s">
        <v>4</v>
      </c>
      <c r="T54" s="22" t="s">
        <v>4</v>
      </c>
      <c r="U54" s="22" t="s">
        <v>14</v>
      </c>
      <c r="V54" s="22" t="s">
        <v>14</v>
      </c>
      <c r="W54" s="22" t="s">
        <v>14</v>
      </c>
      <c r="X54" s="22" t="s">
        <v>14</v>
      </c>
      <c r="Y54" s="22" t="s">
        <v>14</v>
      </c>
      <c r="Z54" s="22" t="s">
        <v>4</v>
      </c>
      <c r="AA54" s="22" t="s">
        <v>4</v>
      </c>
      <c r="AB54" s="22" t="s">
        <v>14</v>
      </c>
      <c r="AC54" s="22" t="s">
        <v>14</v>
      </c>
      <c r="AD54" s="22" t="s">
        <v>14</v>
      </c>
      <c r="AE54" s="22" t="s">
        <v>14</v>
      </c>
      <c r="AF54" s="22" t="s">
        <v>14</v>
      </c>
      <c r="AG54" s="24">
        <f t="shared" si="24"/>
        <v>21</v>
      </c>
      <c r="AH54" s="25">
        <f t="shared" si="25"/>
        <v>10</v>
      </c>
      <c r="AI54" s="25">
        <f t="shared" si="26"/>
        <v>0</v>
      </c>
      <c r="AJ54" s="26">
        <f t="shared" si="27"/>
        <v>10</v>
      </c>
    </row>
    <row r="55" spans="1:36" x14ac:dyDescent="0.2">
      <c r="A55" s="20" t="s">
        <v>18</v>
      </c>
      <c r="B55" s="21" t="s">
        <v>16</v>
      </c>
      <c r="C55" s="22" t="s">
        <v>4</v>
      </c>
      <c r="D55" s="22" t="s">
        <v>4</v>
      </c>
      <c r="E55" s="22" t="s">
        <v>4</v>
      </c>
      <c r="F55" s="22" t="s">
        <v>4</v>
      </c>
      <c r="G55" s="22" t="s">
        <v>6</v>
      </c>
      <c r="H55" s="22" t="s">
        <v>6</v>
      </c>
      <c r="I55" s="22" t="s">
        <v>15</v>
      </c>
      <c r="J55" s="22" t="s">
        <v>15</v>
      </c>
      <c r="K55" s="22" t="s">
        <v>16</v>
      </c>
      <c r="L55" s="22" t="s">
        <v>16</v>
      </c>
      <c r="M55" s="22" t="s">
        <v>4</v>
      </c>
      <c r="N55" s="22" t="s">
        <v>4</v>
      </c>
      <c r="O55" s="22" t="s">
        <v>4</v>
      </c>
      <c r="P55" s="22" t="s">
        <v>4</v>
      </c>
      <c r="Q55" s="22" t="s">
        <v>6</v>
      </c>
      <c r="R55" s="22" t="s">
        <v>6</v>
      </c>
      <c r="S55" s="22" t="s">
        <v>15</v>
      </c>
      <c r="T55" s="22" t="s">
        <v>15</v>
      </c>
      <c r="U55" s="22" t="s">
        <v>16</v>
      </c>
      <c r="V55" s="22" t="s">
        <v>16</v>
      </c>
      <c r="W55" s="22" t="s">
        <v>4</v>
      </c>
      <c r="X55" s="22" t="s">
        <v>4</v>
      </c>
      <c r="Y55" s="22" t="s">
        <v>4</v>
      </c>
      <c r="Z55" s="22" t="s">
        <v>4</v>
      </c>
      <c r="AA55" s="22" t="s">
        <v>6</v>
      </c>
      <c r="AB55" s="22" t="s">
        <v>6</v>
      </c>
      <c r="AC55" s="22" t="s">
        <v>15</v>
      </c>
      <c r="AD55" s="22" t="s">
        <v>15</v>
      </c>
      <c r="AE55" s="22" t="s">
        <v>16</v>
      </c>
      <c r="AF55" s="23" t="s">
        <v>16</v>
      </c>
      <c r="AG55" s="24">
        <f t="shared" si="24"/>
        <v>19</v>
      </c>
      <c r="AH55" s="25">
        <f t="shared" si="25"/>
        <v>12</v>
      </c>
      <c r="AI55" s="25">
        <f t="shared" si="26"/>
        <v>0</v>
      </c>
      <c r="AJ55" s="26">
        <f t="shared" si="27"/>
        <v>0</v>
      </c>
    </row>
    <row r="56" spans="1:36" x14ac:dyDescent="0.2">
      <c r="A56" s="20" t="s">
        <v>4</v>
      </c>
      <c r="B56" s="21" t="s">
        <v>15</v>
      </c>
      <c r="C56" s="22" t="s">
        <v>16</v>
      </c>
      <c r="D56" s="22" t="s">
        <v>16</v>
      </c>
      <c r="E56" s="22" t="s">
        <v>4</v>
      </c>
      <c r="F56" s="22" t="s">
        <v>4</v>
      </c>
      <c r="G56" s="22" t="s">
        <v>4</v>
      </c>
      <c r="H56" s="22" t="s">
        <v>4</v>
      </c>
      <c r="I56" s="22" t="s">
        <v>6</v>
      </c>
      <c r="J56" s="22" t="s">
        <v>6</v>
      </c>
      <c r="K56" s="22" t="s">
        <v>15</v>
      </c>
      <c r="L56" s="22" t="s">
        <v>15</v>
      </c>
      <c r="M56" s="22" t="s">
        <v>16</v>
      </c>
      <c r="N56" s="22" t="s">
        <v>16</v>
      </c>
      <c r="O56" s="22" t="s">
        <v>4</v>
      </c>
      <c r="P56" s="22" t="s">
        <v>4</v>
      </c>
      <c r="Q56" s="22" t="s">
        <v>4</v>
      </c>
      <c r="R56" s="22" t="s">
        <v>4</v>
      </c>
      <c r="S56" s="22" t="s">
        <v>6</v>
      </c>
      <c r="T56" s="22" t="s">
        <v>6</v>
      </c>
      <c r="U56" s="22" t="s">
        <v>15</v>
      </c>
      <c r="V56" s="22" t="s">
        <v>15</v>
      </c>
      <c r="W56" s="22" t="s">
        <v>16</v>
      </c>
      <c r="X56" s="22" t="s">
        <v>16</v>
      </c>
      <c r="Y56" s="22" t="s">
        <v>4</v>
      </c>
      <c r="Z56" s="22" t="s">
        <v>4</v>
      </c>
      <c r="AA56" s="22" t="s">
        <v>4</v>
      </c>
      <c r="AB56" s="22" t="s">
        <v>4</v>
      </c>
      <c r="AC56" s="22" t="s">
        <v>6</v>
      </c>
      <c r="AD56" s="22" t="s">
        <v>6</v>
      </c>
      <c r="AE56" s="22" t="s">
        <v>15</v>
      </c>
      <c r="AF56" s="23" t="s">
        <v>15</v>
      </c>
      <c r="AG56" s="24">
        <f t="shared" si="24"/>
        <v>19</v>
      </c>
      <c r="AH56" s="25">
        <f t="shared" si="25"/>
        <v>12</v>
      </c>
      <c r="AI56" s="25">
        <f t="shared" si="26"/>
        <v>0</v>
      </c>
      <c r="AJ56" s="26">
        <f t="shared" si="27"/>
        <v>0</v>
      </c>
    </row>
    <row r="57" spans="1:36" x14ac:dyDescent="0.2">
      <c r="A57" s="20" t="s">
        <v>19</v>
      </c>
      <c r="B57" s="21" t="s">
        <v>4</v>
      </c>
      <c r="C57" s="22" t="s">
        <v>4</v>
      </c>
      <c r="D57" s="22" t="s">
        <v>4</v>
      </c>
      <c r="E57" s="22" t="s">
        <v>6</v>
      </c>
      <c r="F57" s="22" t="s">
        <v>6</v>
      </c>
      <c r="G57" s="22" t="s">
        <v>15</v>
      </c>
      <c r="H57" s="22" t="s">
        <v>15</v>
      </c>
      <c r="I57" s="22" t="s">
        <v>16</v>
      </c>
      <c r="J57" s="22" t="s">
        <v>16</v>
      </c>
      <c r="K57" s="22" t="s">
        <v>4</v>
      </c>
      <c r="L57" s="22" t="s">
        <v>4</v>
      </c>
      <c r="M57" s="22" t="s">
        <v>4</v>
      </c>
      <c r="N57" s="22" t="s">
        <v>4</v>
      </c>
      <c r="O57" s="22" t="s">
        <v>6</v>
      </c>
      <c r="P57" s="22" t="s">
        <v>6</v>
      </c>
      <c r="Q57" s="22" t="s">
        <v>15</v>
      </c>
      <c r="R57" s="22" t="s">
        <v>15</v>
      </c>
      <c r="S57" s="22" t="s">
        <v>16</v>
      </c>
      <c r="T57" s="22" t="s">
        <v>16</v>
      </c>
      <c r="U57" s="22" t="s">
        <v>4</v>
      </c>
      <c r="V57" s="22" t="s">
        <v>4</v>
      </c>
      <c r="W57" s="22" t="s">
        <v>4</v>
      </c>
      <c r="X57" s="22" t="s">
        <v>4</v>
      </c>
      <c r="Y57" s="22" t="s">
        <v>6</v>
      </c>
      <c r="Z57" s="22" t="s">
        <v>6</v>
      </c>
      <c r="AA57" s="22" t="s">
        <v>15</v>
      </c>
      <c r="AB57" s="22" t="s">
        <v>15</v>
      </c>
      <c r="AC57" s="22" t="s">
        <v>16</v>
      </c>
      <c r="AD57" s="22" t="s">
        <v>16</v>
      </c>
      <c r="AE57" s="22" t="s">
        <v>4</v>
      </c>
      <c r="AF57" s="23" t="s">
        <v>4</v>
      </c>
      <c r="AG57" s="24">
        <f t="shared" si="24"/>
        <v>18</v>
      </c>
      <c r="AH57" s="25">
        <f t="shared" si="25"/>
        <v>13</v>
      </c>
      <c r="AI57" s="25">
        <f t="shared" si="26"/>
        <v>0</v>
      </c>
      <c r="AJ57" s="26">
        <f t="shared" si="27"/>
        <v>0</v>
      </c>
    </row>
    <row r="58" spans="1:36" ht="13.5" thickBot="1" x14ac:dyDescent="0.25">
      <c r="A58" s="27" t="s">
        <v>27</v>
      </c>
      <c r="B58" s="28" t="s">
        <v>4</v>
      </c>
      <c r="C58" s="29" t="s">
        <v>6</v>
      </c>
      <c r="D58" s="29" t="s">
        <v>6</v>
      </c>
      <c r="E58" s="29" t="s">
        <v>15</v>
      </c>
      <c r="F58" s="29" t="s">
        <v>15</v>
      </c>
      <c r="G58" s="29" t="s">
        <v>16</v>
      </c>
      <c r="H58" s="29" t="s">
        <v>16</v>
      </c>
      <c r="I58" s="29" t="s">
        <v>4</v>
      </c>
      <c r="J58" s="29" t="s">
        <v>4</v>
      </c>
      <c r="K58" s="29" t="s">
        <v>4</v>
      </c>
      <c r="L58" s="29" t="s">
        <v>4</v>
      </c>
      <c r="M58" s="29" t="s">
        <v>6</v>
      </c>
      <c r="N58" s="29" t="s">
        <v>6</v>
      </c>
      <c r="O58" s="29" t="s">
        <v>15</v>
      </c>
      <c r="P58" s="29" t="s">
        <v>15</v>
      </c>
      <c r="Q58" s="29" t="s">
        <v>16</v>
      </c>
      <c r="R58" s="29" t="s">
        <v>16</v>
      </c>
      <c r="S58" s="29" t="s">
        <v>4</v>
      </c>
      <c r="T58" s="29" t="s">
        <v>4</v>
      </c>
      <c r="U58" s="29" t="s">
        <v>4</v>
      </c>
      <c r="V58" s="29" t="s">
        <v>4</v>
      </c>
      <c r="W58" s="29" t="s">
        <v>6</v>
      </c>
      <c r="X58" s="29" t="s">
        <v>6</v>
      </c>
      <c r="Y58" s="29" t="s">
        <v>15</v>
      </c>
      <c r="Z58" s="29" t="s">
        <v>15</v>
      </c>
      <c r="AA58" s="29" t="s">
        <v>16</v>
      </c>
      <c r="AB58" s="29" t="s">
        <v>16</v>
      </c>
      <c r="AC58" s="29" t="s">
        <v>4</v>
      </c>
      <c r="AD58" s="29" t="s">
        <v>4</v>
      </c>
      <c r="AE58" s="29" t="s">
        <v>4</v>
      </c>
      <c r="AF58" s="30" t="s">
        <v>4</v>
      </c>
      <c r="AG58" s="31">
        <f t="shared" si="24"/>
        <v>18</v>
      </c>
      <c r="AH58" s="32">
        <f t="shared" si="25"/>
        <v>13</v>
      </c>
      <c r="AI58" s="32">
        <f t="shared" si="26"/>
        <v>0</v>
      </c>
      <c r="AJ58" s="33">
        <f t="shared" si="27"/>
        <v>0</v>
      </c>
    </row>
    <row r="59" spans="1:36" ht="13.5" thickBot="1" x14ac:dyDescent="0.25">
      <c r="A59" s="2"/>
      <c r="B59" s="3" t="s">
        <v>3</v>
      </c>
      <c r="C59" s="3" t="s">
        <v>4</v>
      </c>
      <c r="D59" s="3" t="s">
        <v>5</v>
      </c>
      <c r="E59" s="3" t="s">
        <v>6</v>
      </c>
      <c r="F59" s="3" t="s">
        <v>7</v>
      </c>
      <c r="G59" s="3" t="s">
        <v>1</v>
      </c>
      <c r="H59" s="3" t="s">
        <v>2</v>
      </c>
      <c r="I59" s="3" t="s">
        <v>3</v>
      </c>
      <c r="J59" s="3" t="s">
        <v>4</v>
      </c>
      <c r="K59" s="3" t="s">
        <v>5</v>
      </c>
      <c r="L59" s="3" t="s">
        <v>6</v>
      </c>
      <c r="M59" s="3" t="s">
        <v>7</v>
      </c>
      <c r="N59" s="3" t="s">
        <v>1</v>
      </c>
      <c r="O59" s="3" t="s">
        <v>2</v>
      </c>
      <c r="P59" s="3" t="s">
        <v>3</v>
      </c>
      <c r="Q59" s="3" t="s">
        <v>4</v>
      </c>
      <c r="R59" s="3" t="s">
        <v>5</v>
      </c>
      <c r="S59" s="3" t="s">
        <v>6</v>
      </c>
      <c r="T59" s="3" t="s">
        <v>7</v>
      </c>
      <c r="U59" s="3" t="s">
        <v>1</v>
      </c>
      <c r="V59" s="3" t="s">
        <v>2</v>
      </c>
      <c r="W59" s="3" t="s">
        <v>3</v>
      </c>
      <c r="X59" s="3" t="s">
        <v>4</v>
      </c>
      <c r="Y59" s="3" t="s">
        <v>5</v>
      </c>
      <c r="Z59" s="3" t="s">
        <v>6</v>
      </c>
      <c r="AA59" s="3" t="s">
        <v>7</v>
      </c>
      <c r="AB59" s="3" t="s">
        <v>1</v>
      </c>
      <c r="AC59" s="3" t="s">
        <v>2</v>
      </c>
      <c r="AD59" s="3" t="s">
        <v>3</v>
      </c>
      <c r="AE59" s="3" t="s">
        <v>4</v>
      </c>
      <c r="AF59" s="3" t="s">
        <v>5</v>
      </c>
      <c r="AG59" s="4"/>
      <c r="AH59" s="4"/>
      <c r="AI59" s="4"/>
      <c r="AJ59" s="4"/>
    </row>
    <row r="60" spans="1:36" ht="13.5" thickBot="1" x14ac:dyDescent="0.25">
      <c r="A60" s="5" t="s">
        <v>28</v>
      </c>
      <c r="B60" s="35">
        <v>1</v>
      </c>
      <c r="C60" s="7">
        <v>2</v>
      </c>
      <c r="D60" s="7">
        <v>3</v>
      </c>
      <c r="E60" s="7">
        <v>4</v>
      </c>
      <c r="F60" s="36">
        <v>5</v>
      </c>
      <c r="G60" s="37">
        <v>6</v>
      </c>
      <c r="H60" s="7">
        <v>7</v>
      </c>
      <c r="I60" s="7">
        <v>8</v>
      </c>
      <c r="J60" s="7">
        <v>9</v>
      </c>
      <c r="K60" s="7">
        <v>10</v>
      </c>
      <c r="L60" s="7">
        <v>11</v>
      </c>
      <c r="M60" s="7">
        <v>12</v>
      </c>
      <c r="N60" s="7">
        <v>13</v>
      </c>
      <c r="O60" s="7">
        <v>14</v>
      </c>
      <c r="P60" s="8">
        <v>15</v>
      </c>
      <c r="Q60" s="7">
        <v>16</v>
      </c>
      <c r="R60" s="7">
        <v>17</v>
      </c>
      <c r="S60" s="7">
        <v>18</v>
      </c>
      <c r="T60" s="7">
        <v>19</v>
      </c>
      <c r="U60" s="7">
        <v>20</v>
      </c>
      <c r="V60" s="7">
        <v>21</v>
      </c>
      <c r="W60" s="7">
        <v>22</v>
      </c>
      <c r="X60" s="7">
        <v>23</v>
      </c>
      <c r="Y60" s="7">
        <v>24</v>
      </c>
      <c r="Z60" s="7">
        <v>25</v>
      </c>
      <c r="AA60" s="7">
        <v>26</v>
      </c>
      <c r="AB60" s="7">
        <v>27</v>
      </c>
      <c r="AC60" s="7">
        <v>28</v>
      </c>
      <c r="AD60" s="7">
        <v>29</v>
      </c>
      <c r="AE60" s="7">
        <v>30</v>
      </c>
      <c r="AF60" s="9">
        <v>31</v>
      </c>
      <c r="AG60" s="10" t="s">
        <v>9</v>
      </c>
      <c r="AH60" s="11" t="s">
        <v>10</v>
      </c>
      <c r="AI60" s="11" t="s">
        <v>11</v>
      </c>
      <c r="AJ60" s="12" t="s">
        <v>12</v>
      </c>
    </row>
    <row r="61" spans="1:36" x14ac:dyDescent="0.2">
      <c r="A61" s="13" t="s">
        <v>13</v>
      </c>
      <c r="B61" s="14" t="s">
        <v>15</v>
      </c>
      <c r="C61" s="15" t="s">
        <v>15</v>
      </c>
      <c r="D61" s="15" t="s">
        <v>16</v>
      </c>
      <c r="E61" s="15" t="s">
        <v>16</v>
      </c>
      <c r="F61" s="15" t="s">
        <v>4</v>
      </c>
      <c r="G61" s="15" t="s">
        <v>4</v>
      </c>
      <c r="H61" s="15" t="s">
        <v>4</v>
      </c>
      <c r="I61" s="15" t="s">
        <v>4</v>
      </c>
      <c r="J61" s="15" t="s">
        <v>6</v>
      </c>
      <c r="K61" s="15" t="s">
        <v>6</v>
      </c>
      <c r="L61" s="15" t="s">
        <v>15</v>
      </c>
      <c r="M61" s="15" t="s">
        <v>15</v>
      </c>
      <c r="N61" s="15" t="s">
        <v>16</v>
      </c>
      <c r="O61" s="15" t="s">
        <v>16</v>
      </c>
      <c r="P61" s="15" t="s">
        <v>4</v>
      </c>
      <c r="Q61" s="15" t="s">
        <v>4</v>
      </c>
      <c r="R61" s="15" t="s">
        <v>4</v>
      </c>
      <c r="S61" s="15" t="s">
        <v>4</v>
      </c>
      <c r="T61" s="15" t="s">
        <v>6</v>
      </c>
      <c r="U61" s="15" t="s">
        <v>6</v>
      </c>
      <c r="V61" s="15" t="s">
        <v>15</v>
      </c>
      <c r="W61" s="15" t="s">
        <v>15</v>
      </c>
      <c r="X61" s="15" t="s">
        <v>16</v>
      </c>
      <c r="Y61" s="15" t="s">
        <v>16</v>
      </c>
      <c r="Z61" s="15" t="s">
        <v>4</v>
      </c>
      <c r="AA61" s="15" t="s">
        <v>4</v>
      </c>
      <c r="AB61" s="15" t="s">
        <v>4</v>
      </c>
      <c r="AC61" s="15" t="s">
        <v>4</v>
      </c>
      <c r="AD61" s="15" t="s">
        <v>6</v>
      </c>
      <c r="AE61" s="15" t="s">
        <v>6</v>
      </c>
      <c r="AF61" s="16" t="s">
        <v>15</v>
      </c>
      <c r="AG61" s="17">
        <f t="shared" ref="AG61:AG66" si="28">COUNTIF($B61:$AF61,"M")+COUNTIF($B61:$AF61,"T")+COUNTIF($B61:$AF61,"N")+COUNTIF($B61:$AF61,"O")</f>
        <v>19</v>
      </c>
      <c r="AH61" s="18">
        <f t="shared" ref="AH61:AH66" si="29">COUNTIF($B61:$AF61,"D")</f>
        <v>12</v>
      </c>
      <c r="AI61" s="18">
        <f t="shared" ref="AI61:AI66" si="30">COUNTIF($B61:$AF61,"V")</f>
        <v>0</v>
      </c>
      <c r="AJ61" s="19">
        <f t="shared" ref="AJ61:AJ66" si="31">COUNTIF($B61:$AF61,"O")</f>
        <v>0</v>
      </c>
    </row>
    <row r="62" spans="1:36" x14ac:dyDescent="0.2">
      <c r="A62" s="20" t="s">
        <v>17</v>
      </c>
      <c r="B62" s="22" t="s">
        <v>4</v>
      </c>
      <c r="C62" s="22" t="s">
        <v>4</v>
      </c>
      <c r="D62" s="22" t="s">
        <v>14</v>
      </c>
      <c r="E62" s="22" t="s">
        <v>14</v>
      </c>
      <c r="F62" s="22" t="s">
        <v>14</v>
      </c>
      <c r="G62" s="22" t="s">
        <v>14</v>
      </c>
      <c r="H62" s="22" t="s">
        <v>14</v>
      </c>
      <c r="I62" s="22" t="s">
        <v>4</v>
      </c>
      <c r="J62" s="22" t="s">
        <v>4</v>
      </c>
      <c r="K62" s="22" t="s">
        <v>14</v>
      </c>
      <c r="L62" s="22" t="s">
        <v>14</v>
      </c>
      <c r="M62" s="22" t="s">
        <v>14</v>
      </c>
      <c r="N62" s="22" t="s">
        <v>14</v>
      </c>
      <c r="O62" s="22" t="s">
        <v>14</v>
      </c>
      <c r="P62" s="22" t="s">
        <v>4</v>
      </c>
      <c r="Q62" s="22" t="s">
        <v>4</v>
      </c>
      <c r="R62" s="22" t="s">
        <v>6</v>
      </c>
      <c r="S62" s="22" t="s">
        <v>6</v>
      </c>
      <c r="T62" s="22" t="s">
        <v>15</v>
      </c>
      <c r="U62" s="22" t="s">
        <v>15</v>
      </c>
      <c r="V62" s="22" t="s">
        <v>16</v>
      </c>
      <c r="W62" s="22" t="s">
        <v>16</v>
      </c>
      <c r="X62" s="22" t="s">
        <v>4</v>
      </c>
      <c r="Y62" s="22" t="s">
        <v>4</v>
      </c>
      <c r="Z62" s="22" t="s">
        <v>4</v>
      </c>
      <c r="AA62" s="22" t="s">
        <v>4</v>
      </c>
      <c r="AB62" s="22" t="s">
        <v>6</v>
      </c>
      <c r="AC62" s="22" t="s">
        <v>6</v>
      </c>
      <c r="AD62" s="22" t="s">
        <v>15</v>
      </c>
      <c r="AE62" s="22" t="s">
        <v>15</v>
      </c>
      <c r="AF62" s="23" t="s">
        <v>16</v>
      </c>
      <c r="AG62" s="24">
        <f t="shared" si="28"/>
        <v>21</v>
      </c>
      <c r="AH62" s="25">
        <f t="shared" si="29"/>
        <v>10</v>
      </c>
      <c r="AI62" s="25">
        <f t="shared" si="30"/>
        <v>0</v>
      </c>
      <c r="AJ62" s="26">
        <f t="shared" si="31"/>
        <v>10</v>
      </c>
    </row>
    <row r="63" spans="1:36" x14ac:dyDescent="0.2">
      <c r="A63" s="20" t="s">
        <v>18</v>
      </c>
      <c r="B63" s="21" t="s">
        <v>4</v>
      </c>
      <c r="C63" s="22" t="s">
        <v>4</v>
      </c>
      <c r="D63" s="22" t="s">
        <v>4</v>
      </c>
      <c r="E63" s="22" t="s">
        <v>4</v>
      </c>
      <c r="F63" s="22" t="s">
        <v>6</v>
      </c>
      <c r="G63" s="22" t="s">
        <v>6</v>
      </c>
      <c r="H63" s="22" t="s">
        <v>15</v>
      </c>
      <c r="I63" s="22" t="s">
        <v>15</v>
      </c>
      <c r="J63" s="22" t="s">
        <v>16</v>
      </c>
      <c r="K63" s="22" t="s">
        <v>16</v>
      </c>
      <c r="L63" s="22" t="s">
        <v>4</v>
      </c>
      <c r="M63" s="22" t="s">
        <v>4</v>
      </c>
      <c r="N63" s="22" t="s">
        <v>4</v>
      </c>
      <c r="O63" s="22" t="s">
        <v>4</v>
      </c>
      <c r="P63" s="22" t="s">
        <v>6</v>
      </c>
      <c r="Q63" s="22" t="s">
        <v>6</v>
      </c>
      <c r="R63" s="22" t="s">
        <v>15</v>
      </c>
      <c r="S63" s="22" t="s">
        <v>15</v>
      </c>
      <c r="T63" s="22" t="s">
        <v>16</v>
      </c>
      <c r="U63" s="22" t="s">
        <v>16</v>
      </c>
      <c r="V63" s="22" t="s">
        <v>4</v>
      </c>
      <c r="W63" s="22" t="s">
        <v>4</v>
      </c>
      <c r="X63" s="22" t="s">
        <v>4</v>
      </c>
      <c r="Y63" s="22" t="s">
        <v>4</v>
      </c>
      <c r="Z63" s="22" t="s">
        <v>6</v>
      </c>
      <c r="AA63" s="22" t="s">
        <v>6</v>
      </c>
      <c r="AB63" s="22" t="s">
        <v>15</v>
      </c>
      <c r="AC63" s="22" t="s">
        <v>15</v>
      </c>
      <c r="AD63" s="22" t="s">
        <v>16</v>
      </c>
      <c r="AE63" s="22" t="s">
        <v>16</v>
      </c>
      <c r="AF63" s="23" t="s">
        <v>4</v>
      </c>
      <c r="AG63" s="24">
        <f t="shared" si="28"/>
        <v>18</v>
      </c>
      <c r="AH63" s="25">
        <f t="shared" si="29"/>
        <v>13</v>
      </c>
      <c r="AI63" s="25">
        <f t="shared" si="30"/>
        <v>0</v>
      </c>
      <c r="AJ63" s="26">
        <f t="shared" si="31"/>
        <v>0</v>
      </c>
    </row>
    <row r="64" spans="1:36" x14ac:dyDescent="0.2">
      <c r="A64" s="20" t="s">
        <v>4</v>
      </c>
      <c r="B64" s="21" t="s">
        <v>16</v>
      </c>
      <c r="C64" s="22" t="s">
        <v>16</v>
      </c>
      <c r="D64" s="22" t="s">
        <v>4</v>
      </c>
      <c r="E64" s="22" t="s">
        <v>4</v>
      </c>
      <c r="F64" s="22" t="s">
        <v>4</v>
      </c>
      <c r="G64" s="22" t="s">
        <v>4</v>
      </c>
      <c r="H64" s="22" t="s">
        <v>6</v>
      </c>
      <c r="I64" s="22" t="s">
        <v>6</v>
      </c>
      <c r="J64" s="22" t="s">
        <v>15</v>
      </c>
      <c r="K64" s="22" t="s">
        <v>15</v>
      </c>
      <c r="L64" s="22" t="s">
        <v>16</v>
      </c>
      <c r="M64" s="22" t="s">
        <v>16</v>
      </c>
      <c r="N64" s="22" t="s">
        <v>4</v>
      </c>
      <c r="O64" s="22" t="s">
        <v>4</v>
      </c>
      <c r="P64" s="22" t="s">
        <v>4</v>
      </c>
      <c r="Q64" s="22" t="s">
        <v>4</v>
      </c>
      <c r="R64" s="22" t="s">
        <v>14</v>
      </c>
      <c r="S64" s="22" t="s">
        <v>14</v>
      </c>
      <c r="T64" s="22" t="s">
        <v>14</v>
      </c>
      <c r="U64" s="22" t="s">
        <v>14</v>
      </c>
      <c r="V64" s="22" t="s">
        <v>14</v>
      </c>
      <c r="W64" s="22" t="s">
        <v>4</v>
      </c>
      <c r="X64" s="22" t="s">
        <v>4</v>
      </c>
      <c r="Y64" s="22" t="s">
        <v>14</v>
      </c>
      <c r="Z64" s="22" t="s">
        <v>14</v>
      </c>
      <c r="AA64" s="22" t="s">
        <v>14</v>
      </c>
      <c r="AB64" s="22" t="s">
        <v>14</v>
      </c>
      <c r="AC64" s="22" t="s">
        <v>14</v>
      </c>
      <c r="AD64" s="22" t="s">
        <v>4</v>
      </c>
      <c r="AE64" s="22" t="s">
        <v>4</v>
      </c>
      <c r="AF64" s="22" t="s">
        <v>14</v>
      </c>
      <c r="AG64" s="24">
        <f t="shared" si="28"/>
        <v>19</v>
      </c>
      <c r="AH64" s="25">
        <f t="shared" si="29"/>
        <v>12</v>
      </c>
      <c r="AI64" s="25">
        <f t="shared" si="30"/>
        <v>0</v>
      </c>
      <c r="AJ64" s="26">
        <f t="shared" si="31"/>
        <v>11</v>
      </c>
    </row>
    <row r="65" spans="1:36" ht="13.5" thickBot="1" x14ac:dyDescent="0.25">
      <c r="A65" s="20" t="s">
        <v>19</v>
      </c>
      <c r="B65" s="21" t="s">
        <v>4</v>
      </c>
      <c r="C65" s="22" t="s">
        <v>4</v>
      </c>
      <c r="D65" s="22" t="s">
        <v>6</v>
      </c>
      <c r="E65" s="15" t="s">
        <v>6</v>
      </c>
      <c r="F65" s="15" t="s">
        <v>15</v>
      </c>
      <c r="G65" s="15" t="s">
        <v>15</v>
      </c>
      <c r="H65" s="15" t="s">
        <v>16</v>
      </c>
      <c r="I65" s="15" t="s">
        <v>16</v>
      </c>
      <c r="J65" s="22" t="s">
        <v>4</v>
      </c>
      <c r="K65" s="22" t="s">
        <v>4</v>
      </c>
      <c r="L65" s="15" t="s">
        <v>4</v>
      </c>
      <c r="M65" s="15" t="s">
        <v>4</v>
      </c>
      <c r="N65" s="15" t="s">
        <v>6</v>
      </c>
      <c r="O65" s="15" t="s">
        <v>6</v>
      </c>
      <c r="P65" s="15" t="s">
        <v>15</v>
      </c>
      <c r="Q65" s="22" t="s">
        <v>15</v>
      </c>
      <c r="R65" s="22" t="s">
        <v>16</v>
      </c>
      <c r="S65" s="15" t="s">
        <v>16</v>
      </c>
      <c r="T65" s="15" t="s">
        <v>4</v>
      </c>
      <c r="U65" s="15" t="s">
        <v>4</v>
      </c>
      <c r="V65" s="15" t="s">
        <v>4</v>
      </c>
      <c r="W65" s="15" t="s">
        <v>4</v>
      </c>
      <c r="X65" s="22" t="s">
        <v>6</v>
      </c>
      <c r="Y65" s="22" t="s">
        <v>6</v>
      </c>
      <c r="Z65" s="15" t="s">
        <v>15</v>
      </c>
      <c r="AA65" s="15" t="s">
        <v>15</v>
      </c>
      <c r="AB65" s="15" t="s">
        <v>16</v>
      </c>
      <c r="AC65" s="15" t="s">
        <v>16</v>
      </c>
      <c r="AD65" s="15" t="s">
        <v>4</v>
      </c>
      <c r="AE65" s="29" t="s">
        <v>4</v>
      </c>
      <c r="AF65" s="23" t="s">
        <v>4</v>
      </c>
      <c r="AG65" s="24">
        <f t="shared" si="28"/>
        <v>18</v>
      </c>
      <c r="AH65" s="25">
        <f t="shared" si="29"/>
        <v>13</v>
      </c>
      <c r="AI65" s="25">
        <f t="shared" si="30"/>
        <v>0</v>
      </c>
      <c r="AJ65" s="26">
        <f t="shared" si="31"/>
        <v>0</v>
      </c>
    </row>
    <row r="66" spans="1:36" ht="13.5" thickBot="1" x14ac:dyDescent="0.25">
      <c r="A66" s="27" t="s">
        <v>27</v>
      </c>
      <c r="B66" s="28" t="s">
        <v>6</v>
      </c>
      <c r="C66" s="29" t="s">
        <v>6</v>
      </c>
      <c r="D66" s="29" t="s">
        <v>15</v>
      </c>
      <c r="E66" s="29" t="s">
        <v>15</v>
      </c>
      <c r="F66" s="29" t="s">
        <v>16</v>
      </c>
      <c r="G66" s="29" t="s">
        <v>16</v>
      </c>
      <c r="H66" s="29" t="s">
        <v>4</v>
      </c>
      <c r="I66" s="29" t="s">
        <v>4</v>
      </c>
      <c r="J66" s="29" t="s">
        <v>4</v>
      </c>
      <c r="K66" s="29" t="s">
        <v>4</v>
      </c>
      <c r="L66" s="29" t="s">
        <v>6</v>
      </c>
      <c r="M66" s="29" t="s">
        <v>6</v>
      </c>
      <c r="N66" s="29" t="s">
        <v>15</v>
      </c>
      <c r="O66" s="29" t="s">
        <v>15</v>
      </c>
      <c r="P66" s="29" t="s">
        <v>16</v>
      </c>
      <c r="Q66" s="29" t="s">
        <v>16</v>
      </c>
      <c r="R66" s="29" t="s">
        <v>4</v>
      </c>
      <c r="S66" s="29" t="s">
        <v>4</v>
      </c>
      <c r="T66" s="29" t="s">
        <v>4</v>
      </c>
      <c r="U66" s="29" t="s">
        <v>4</v>
      </c>
      <c r="V66" s="29" t="s">
        <v>6</v>
      </c>
      <c r="W66" s="29" t="s">
        <v>6</v>
      </c>
      <c r="X66" s="29" t="s">
        <v>15</v>
      </c>
      <c r="Y66" s="29" t="s">
        <v>15</v>
      </c>
      <c r="Z66" s="29" t="s">
        <v>16</v>
      </c>
      <c r="AA66" s="29" t="s">
        <v>16</v>
      </c>
      <c r="AB66" s="29" t="s">
        <v>4</v>
      </c>
      <c r="AC66" s="29" t="s">
        <v>4</v>
      </c>
      <c r="AD66" s="29" t="s">
        <v>4</v>
      </c>
      <c r="AE66" s="29" t="s">
        <v>4</v>
      </c>
      <c r="AF66" s="30" t="s">
        <v>6</v>
      </c>
      <c r="AG66" s="31">
        <f t="shared" si="28"/>
        <v>19</v>
      </c>
      <c r="AH66" s="32">
        <f t="shared" si="29"/>
        <v>12</v>
      </c>
      <c r="AI66" s="32">
        <f t="shared" si="30"/>
        <v>0</v>
      </c>
      <c r="AJ66" s="33">
        <f t="shared" si="31"/>
        <v>0</v>
      </c>
    </row>
    <row r="67" spans="1:36" ht="13.5" thickBot="1" x14ac:dyDescent="0.25">
      <c r="A67" s="2"/>
      <c r="B67" s="3" t="s">
        <v>6</v>
      </c>
      <c r="C67" s="3" t="s">
        <v>7</v>
      </c>
      <c r="D67" s="3" t="s">
        <v>1</v>
      </c>
      <c r="E67" s="3" t="s">
        <v>2</v>
      </c>
      <c r="F67" s="3" t="s">
        <v>3</v>
      </c>
      <c r="G67" s="3" t="s">
        <v>4</v>
      </c>
      <c r="H67" s="3" t="s">
        <v>5</v>
      </c>
      <c r="I67" s="3" t="s">
        <v>6</v>
      </c>
      <c r="J67" s="3" t="s">
        <v>7</v>
      </c>
      <c r="K67" s="3" t="s">
        <v>1</v>
      </c>
      <c r="L67" s="3" t="s">
        <v>2</v>
      </c>
      <c r="M67" s="3" t="s">
        <v>3</v>
      </c>
      <c r="N67" s="3" t="s">
        <v>4</v>
      </c>
      <c r="O67" s="3" t="s">
        <v>5</v>
      </c>
      <c r="P67" s="3" t="s">
        <v>6</v>
      </c>
      <c r="Q67" s="3" t="s">
        <v>7</v>
      </c>
      <c r="R67" s="3" t="s">
        <v>1</v>
      </c>
      <c r="S67" s="3" t="s">
        <v>2</v>
      </c>
      <c r="T67" s="3" t="s">
        <v>3</v>
      </c>
      <c r="U67" s="3" t="s">
        <v>4</v>
      </c>
      <c r="V67" s="3" t="s">
        <v>5</v>
      </c>
      <c r="W67" s="3" t="s">
        <v>6</v>
      </c>
      <c r="X67" s="3" t="s">
        <v>7</v>
      </c>
      <c r="Y67" s="3" t="s">
        <v>1</v>
      </c>
      <c r="Z67" s="3" t="s">
        <v>2</v>
      </c>
      <c r="AA67" s="3" t="s">
        <v>3</v>
      </c>
      <c r="AB67" s="3" t="s">
        <v>4</v>
      </c>
      <c r="AC67" s="3" t="s">
        <v>5</v>
      </c>
      <c r="AD67" s="3" t="s">
        <v>6</v>
      </c>
      <c r="AE67" s="3" t="s">
        <v>7</v>
      </c>
      <c r="AF67" s="2"/>
      <c r="AG67" s="4"/>
      <c r="AH67" s="4"/>
      <c r="AI67" s="4"/>
      <c r="AJ67" s="4"/>
    </row>
    <row r="68" spans="1:36" ht="13.5" thickBot="1" x14ac:dyDescent="0.25">
      <c r="A68" s="5" t="s">
        <v>29</v>
      </c>
      <c r="B68" s="35">
        <v>1</v>
      </c>
      <c r="C68" s="7">
        <v>2</v>
      </c>
      <c r="D68" s="7">
        <v>3</v>
      </c>
      <c r="E68" s="7">
        <v>4</v>
      </c>
      <c r="F68" s="7">
        <v>5</v>
      </c>
      <c r="G68" s="37">
        <v>6</v>
      </c>
      <c r="H68" s="7">
        <v>7</v>
      </c>
      <c r="I68" s="36">
        <v>8</v>
      </c>
      <c r="J68" s="7">
        <v>9</v>
      </c>
      <c r="K68" s="7">
        <v>10</v>
      </c>
      <c r="L68" s="7">
        <v>11</v>
      </c>
      <c r="M68" s="7">
        <v>12</v>
      </c>
      <c r="N68" s="7">
        <v>13</v>
      </c>
      <c r="O68" s="7">
        <v>14</v>
      </c>
      <c r="P68" s="36">
        <v>15</v>
      </c>
      <c r="Q68" s="7">
        <v>16</v>
      </c>
      <c r="R68" s="7">
        <v>17</v>
      </c>
      <c r="S68" s="36">
        <v>18</v>
      </c>
      <c r="T68" s="7">
        <v>19</v>
      </c>
      <c r="U68" s="7">
        <v>20</v>
      </c>
      <c r="V68" s="7">
        <v>21</v>
      </c>
      <c r="W68" s="7">
        <v>22</v>
      </c>
      <c r="X68" s="7">
        <v>23</v>
      </c>
      <c r="Y68" s="36">
        <v>24</v>
      </c>
      <c r="Z68" s="7">
        <v>25</v>
      </c>
      <c r="AA68" s="7">
        <v>26</v>
      </c>
      <c r="AB68" s="7">
        <v>27</v>
      </c>
      <c r="AC68" s="7">
        <v>28</v>
      </c>
      <c r="AD68" s="7">
        <v>29</v>
      </c>
      <c r="AE68" s="7">
        <v>30</v>
      </c>
      <c r="AF68" s="9"/>
      <c r="AG68" s="10" t="s">
        <v>9</v>
      </c>
      <c r="AH68" s="11" t="s">
        <v>10</v>
      </c>
      <c r="AI68" s="11" t="s">
        <v>11</v>
      </c>
      <c r="AJ68" s="12" t="s">
        <v>12</v>
      </c>
    </row>
    <row r="69" spans="1:36" x14ac:dyDescent="0.2">
      <c r="A69" s="13" t="s">
        <v>13</v>
      </c>
      <c r="B69" s="14" t="s">
        <v>15</v>
      </c>
      <c r="C69" s="15" t="s">
        <v>16</v>
      </c>
      <c r="D69" s="15" t="s">
        <v>16</v>
      </c>
      <c r="E69" s="15" t="s">
        <v>4</v>
      </c>
      <c r="F69" s="15" t="s">
        <v>4</v>
      </c>
      <c r="G69" s="15" t="s">
        <v>4</v>
      </c>
      <c r="H69" s="22" t="s">
        <v>4</v>
      </c>
      <c r="I69" s="15" t="s">
        <v>6</v>
      </c>
      <c r="J69" s="15" t="s">
        <v>6</v>
      </c>
      <c r="K69" s="15" t="s">
        <v>15</v>
      </c>
      <c r="L69" s="15" t="s">
        <v>15</v>
      </c>
      <c r="M69" s="15" t="s">
        <v>16</v>
      </c>
      <c r="N69" s="15" t="s">
        <v>16</v>
      </c>
      <c r="O69" s="15" t="s">
        <v>4</v>
      </c>
      <c r="P69" s="15" t="s">
        <v>4</v>
      </c>
      <c r="Q69" s="15" t="s">
        <v>4</v>
      </c>
      <c r="R69" s="22" t="s">
        <v>14</v>
      </c>
      <c r="S69" s="15" t="s">
        <v>6</v>
      </c>
      <c r="T69" s="15" t="s">
        <v>6</v>
      </c>
      <c r="U69" s="15" t="s">
        <v>15</v>
      </c>
      <c r="V69" s="15" t="s">
        <v>15</v>
      </c>
      <c r="W69" s="15" t="s">
        <v>16</v>
      </c>
      <c r="X69" s="15" t="s">
        <v>16</v>
      </c>
      <c r="Y69" s="15" t="s">
        <v>4</v>
      </c>
      <c r="Z69" s="15" t="s">
        <v>4</v>
      </c>
      <c r="AA69" s="15" t="s">
        <v>4</v>
      </c>
      <c r="AB69" s="15" t="s">
        <v>4</v>
      </c>
      <c r="AC69" s="15" t="s">
        <v>6</v>
      </c>
      <c r="AD69" s="15" t="s">
        <v>6</v>
      </c>
      <c r="AE69" s="15" t="s">
        <v>15</v>
      </c>
      <c r="AF69" s="16"/>
      <c r="AG69" s="17">
        <f t="shared" ref="AG69:AG74" si="32">COUNTIF($B69:$AF69,"M")+COUNTIF($B69:$AF69,"T")+COUNTIF($B69:$AF69,"N")+COUNTIF($B69:$AF69,"O")</f>
        <v>19</v>
      </c>
      <c r="AH69" s="18">
        <f t="shared" ref="AH69:AH74" si="33">COUNTIF($B69:$AF69,"D")</f>
        <v>11</v>
      </c>
      <c r="AI69" s="18">
        <f t="shared" ref="AI69:AI74" si="34">COUNTIF($B69:$AF69,"V")</f>
        <v>0</v>
      </c>
      <c r="AJ69" s="19">
        <f t="shared" ref="AJ69:AJ74" si="35">COUNTIF($B69:$AF69,"O")</f>
        <v>1</v>
      </c>
    </row>
    <row r="70" spans="1:36" x14ac:dyDescent="0.2">
      <c r="A70" s="20" t="s">
        <v>17</v>
      </c>
      <c r="B70" s="21" t="s">
        <v>16</v>
      </c>
      <c r="C70" s="22" t="s">
        <v>4</v>
      </c>
      <c r="D70" s="22" t="s">
        <v>4</v>
      </c>
      <c r="E70" s="22" t="s">
        <v>4</v>
      </c>
      <c r="F70" s="22" t="s">
        <v>4</v>
      </c>
      <c r="G70" s="22" t="s">
        <v>6</v>
      </c>
      <c r="H70" s="22" t="s">
        <v>6</v>
      </c>
      <c r="I70" s="22" t="s">
        <v>15</v>
      </c>
      <c r="J70" s="22" t="s">
        <v>15</v>
      </c>
      <c r="K70" s="22" t="s">
        <v>16</v>
      </c>
      <c r="L70" s="22" t="s">
        <v>16</v>
      </c>
      <c r="M70" s="22" t="s">
        <v>4</v>
      </c>
      <c r="N70" s="22" t="s">
        <v>4</v>
      </c>
      <c r="O70" s="22" t="s">
        <v>4</v>
      </c>
      <c r="P70" s="22" t="s">
        <v>4</v>
      </c>
      <c r="Q70" s="22" t="s">
        <v>6</v>
      </c>
      <c r="R70" s="22" t="s">
        <v>6</v>
      </c>
      <c r="S70" s="22" t="s">
        <v>15</v>
      </c>
      <c r="T70" s="22" t="s">
        <v>15</v>
      </c>
      <c r="U70" s="22" t="s">
        <v>16</v>
      </c>
      <c r="V70" s="22" t="s">
        <v>16</v>
      </c>
      <c r="W70" s="22" t="s">
        <v>4</v>
      </c>
      <c r="X70" s="22" t="s">
        <v>4</v>
      </c>
      <c r="Y70" s="22" t="s">
        <v>4</v>
      </c>
      <c r="Z70" s="15" t="s">
        <v>14</v>
      </c>
      <c r="AA70" s="22" t="s">
        <v>6</v>
      </c>
      <c r="AB70" s="22" t="s">
        <v>6</v>
      </c>
      <c r="AC70" s="22" t="s">
        <v>15</v>
      </c>
      <c r="AD70" s="22" t="s">
        <v>15</v>
      </c>
      <c r="AE70" s="22" t="s">
        <v>16</v>
      </c>
      <c r="AF70" s="23"/>
      <c r="AG70" s="24">
        <f t="shared" si="32"/>
        <v>19</v>
      </c>
      <c r="AH70" s="25">
        <f t="shared" si="33"/>
        <v>11</v>
      </c>
      <c r="AI70" s="25">
        <f t="shared" si="34"/>
        <v>0</v>
      </c>
      <c r="AJ70" s="26">
        <f t="shared" si="35"/>
        <v>1</v>
      </c>
    </row>
    <row r="71" spans="1:36" x14ac:dyDescent="0.2">
      <c r="A71" s="20" t="s">
        <v>18</v>
      </c>
      <c r="B71" s="21" t="s">
        <v>4</v>
      </c>
      <c r="C71" s="22" t="s">
        <v>4</v>
      </c>
      <c r="D71" s="22" t="s">
        <v>4</v>
      </c>
      <c r="E71" s="22" t="s">
        <v>6</v>
      </c>
      <c r="F71" s="22" t="s">
        <v>6</v>
      </c>
      <c r="G71" s="22" t="s">
        <v>15</v>
      </c>
      <c r="H71" s="22" t="s">
        <v>15</v>
      </c>
      <c r="I71" s="22" t="s">
        <v>16</v>
      </c>
      <c r="J71" s="22" t="s">
        <v>16</v>
      </c>
      <c r="K71" s="22" t="s">
        <v>4</v>
      </c>
      <c r="L71" s="22" t="s">
        <v>4</v>
      </c>
      <c r="M71" s="22" t="s">
        <v>4</v>
      </c>
      <c r="N71" s="22" t="s">
        <v>4</v>
      </c>
      <c r="O71" s="22" t="s">
        <v>14</v>
      </c>
      <c r="P71" s="22" t="s">
        <v>14</v>
      </c>
      <c r="Q71" s="22" t="s">
        <v>14</v>
      </c>
      <c r="R71" s="22" t="s">
        <v>14</v>
      </c>
      <c r="S71" s="22" t="s">
        <v>14</v>
      </c>
      <c r="T71" s="22" t="s">
        <v>4</v>
      </c>
      <c r="U71" s="22" t="s">
        <v>4</v>
      </c>
      <c r="V71" s="22" t="s">
        <v>14</v>
      </c>
      <c r="W71" s="22" t="s">
        <v>14</v>
      </c>
      <c r="X71" s="22" t="s">
        <v>14</v>
      </c>
      <c r="Y71" s="22" t="s">
        <v>14</v>
      </c>
      <c r="Z71" s="22" t="s">
        <v>14</v>
      </c>
      <c r="AA71" s="22" t="s">
        <v>4</v>
      </c>
      <c r="AB71" s="22" t="s">
        <v>4</v>
      </c>
      <c r="AC71" s="22" t="s">
        <v>14</v>
      </c>
      <c r="AD71" s="22" t="s">
        <v>14</v>
      </c>
      <c r="AE71" s="22" t="s">
        <v>14</v>
      </c>
      <c r="AF71" s="23"/>
      <c r="AG71" s="24">
        <f t="shared" si="32"/>
        <v>19</v>
      </c>
      <c r="AH71" s="25">
        <f t="shared" si="33"/>
        <v>11</v>
      </c>
      <c r="AI71" s="25">
        <f t="shared" si="34"/>
        <v>0</v>
      </c>
      <c r="AJ71" s="26">
        <f t="shared" si="35"/>
        <v>13</v>
      </c>
    </row>
    <row r="72" spans="1:36" x14ac:dyDescent="0.2">
      <c r="A72" s="20" t="s">
        <v>4</v>
      </c>
      <c r="B72" s="22" t="s">
        <v>14</v>
      </c>
      <c r="C72" s="22" t="s">
        <v>14</v>
      </c>
      <c r="D72" s="22" t="s">
        <v>14</v>
      </c>
      <c r="E72" s="22" t="s">
        <v>14</v>
      </c>
      <c r="F72" s="22" t="s">
        <v>4</v>
      </c>
      <c r="G72" s="22" t="s">
        <v>4</v>
      </c>
      <c r="H72" s="22" t="s">
        <v>14</v>
      </c>
      <c r="I72" s="22" t="s">
        <v>14</v>
      </c>
      <c r="J72" s="22" t="s">
        <v>14</v>
      </c>
      <c r="K72" s="22" t="s">
        <v>14</v>
      </c>
      <c r="L72" s="22" t="s">
        <v>14</v>
      </c>
      <c r="M72" s="22" t="s">
        <v>4</v>
      </c>
      <c r="N72" s="22" t="s">
        <v>4</v>
      </c>
      <c r="O72" s="22" t="s">
        <v>6</v>
      </c>
      <c r="P72" s="22" t="s">
        <v>6</v>
      </c>
      <c r="Q72" s="22" t="s">
        <v>15</v>
      </c>
      <c r="R72" s="22" t="s">
        <v>15</v>
      </c>
      <c r="S72" s="22" t="s">
        <v>16</v>
      </c>
      <c r="T72" s="22" t="s">
        <v>16</v>
      </c>
      <c r="U72" s="22" t="s">
        <v>4</v>
      </c>
      <c r="V72" s="22" t="s">
        <v>4</v>
      </c>
      <c r="W72" s="22" t="s">
        <v>4</v>
      </c>
      <c r="X72" s="22" t="s">
        <v>14</v>
      </c>
      <c r="Y72" s="22" t="s">
        <v>6</v>
      </c>
      <c r="Z72" s="22" t="s">
        <v>6</v>
      </c>
      <c r="AA72" s="22" t="s">
        <v>15</v>
      </c>
      <c r="AB72" s="22" t="s">
        <v>15</v>
      </c>
      <c r="AC72" s="22" t="s">
        <v>16</v>
      </c>
      <c r="AD72" s="22" t="s">
        <v>16</v>
      </c>
      <c r="AE72" s="22" t="s">
        <v>4</v>
      </c>
      <c r="AF72" s="23"/>
      <c r="AG72" s="24">
        <f t="shared" si="32"/>
        <v>22</v>
      </c>
      <c r="AH72" s="25">
        <f t="shared" si="33"/>
        <v>8</v>
      </c>
      <c r="AI72" s="25">
        <f t="shared" si="34"/>
        <v>0</v>
      </c>
      <c r="AJ72" s="26">
        <f t="shared" si="35"/>
        <v>10</v>
      </c>
    </row>
    <row r="73" spans="1:36" x14ac:dyDescent="0.2">
      <c r="A73" s="20" t="s">
        <v>19</v>
      </c>
      <c r="B73" s="21" t="s">
        <v>4</v>
      </c>
      <c r="C73" s="22" t="s">
        <v>6</v>
      </c>
      <c r="D73" s="22" t="s">
        <v>6</v>
      </c>
      <c r="E73" s="22" t="s">
        <v>15</v>
      </c>
      <c r="F73" s="22" t="s">
        <v>15</v>
      </c>
      <c r="G73" s="22" t="s">
        <v>16</v>
      </c>
      <c r="H73" s="22" t="s">
        <v>16</v>
      </c>
      <c r="I73" s="22" t="s">
        <v>4</v>
      </c>
      <c r="J73" s="22" t="s">
        <v>4</v>
      </c>
      <c r="K73" s="22" t="s">
        <v>4</v>
      </c>
      <c r="L73" s="22" t="s">
        <v>14</v>
      </c>
      <c r="M73" s="22" t="s">
        <v>6</v>
      </c>
      <c r="N73" s="22" t="s">
        <v>6</v>
      </c>
      <c r="O73" s="22" t="s">
        <v>15</v>
      </c>
      <c r="P73" s="22" t="s">
        <v>15</v>
      </c>
      <c r="Q73" s="22" t="s">
        <v>16</v>
      </c>
      <c r="R73" s="22" t="s">
        <v>16</v>
      </c>
      <c r="S73" s="22" t="s">
        <v>4</v>
      </c>
      <c r="T73" s="22" t="s">
        <v>4</v>
      </c>
      <c r="U73" s="22" t="s">
        <v>4</v>
      </c>
      <c r="V73" s="22" t="s">
        <v>4</v>
      </c>
      <c r="W73" s="22" t="s">
        <v>6</v>
      </c>
      <c r="X73" s="15" t="s">
        <v>6</v>
      </c>
      <c r="Y73" s="15" t="s">
        <v>15</v>
      </c>
      <c r="Z73" s="15" t="s">
        <v>15</v>
      </c>
      <c r="AA73" s="15" t="s">
        <v>16</v>
      </c>
      <c r="AB73" s="15" t="s">
        <v>16</v>
      </c>
      <c r="AC73" s="22" t="s">
        <v>4</v>
      </c>
      <c r="AD73" s="22" t="s">
        <v>4</v>
      </c>
      <c r="AE73" s="22" t="s">
        <v>4</v>
      </c>
      <c r="AF73" s="23"/>
      <c r="AG73" s="24">
        <f t="shared" si="32"/>
        <v>19</v>
      </c>
      <c r="AH73" s="25">
        <f t="shared" si="33"/>
        <v>11</v>
      </c>
      <c r="AI73" s="25">
        <f t="shared" si="34"/>
        <v>0</v>
      </c>
      <c r="AJ73" s="26">
        <f t="shared" si="35"/>
        <v>1</v>
      </c>
    </row>
    <row r="74" spans="1:36" ht="13.5" thickBot="1" x14ac:dyDescent="0.25">
      <c r="A74" s="27" t="s">
        <v>27</v>
      </c>
      <c r="B74" s="28" t="s">
        <v>6</v>
      </c>
      <c r="C74" s="29" t="s">
        <v>15</v>
      </c>
      <c r="D74" s="29" t="s">
        <v>15</v>
      </c>
      <c r="E74" s="29" t="s">
        <v>16</v>
      </c>
      <c r="F74" s="29" t="s">
        <v>16</v>
      </c>
      <c r="G74" s="29" t="s">
        <v>4</v>
      </c>
      <c r="H74" s="29" t="s">
        <v>4</v>
      </c>
      <c r="I74" s="29" t="s">
        <v>4</v>
      </c>
      <c r="J74" s="15" t="s">
        <v>14</v>
      </c>
      <c r="K74" s="29" t="s">
        <v>6</v>
      </c>
      <c r="L74" s="29" t="s">
        <v>6</v>
      </c>
      <c r="M74" s="29" t="s">
        <v>15</v>
      </c>
      <c r="N74" s="29" t="s">
        <v>15</v>
      </c>
      <c r="O74" s="29" t="s">
        <v>16</v>
      </c>
      <c r="P74" s="29" t="s">
        <v>16</v>
      </c>
      <c r="Q74" s="29" t="s">
        <v>4</v>
      </c>
      <c r="R74" s="29" t="s">
        <v>4</v>
      </c>
      <c r="S74" s="29" t="s">
        <v>4</v>
      </c>
      <c r="T74" s="29" t="s">
        <v>4</v>
      </c>
      <c r="U74" s="29" t="s">
        <v>6</v>
      </c>
      <c r="V74" s="29" t="s">
        <v>6</v>
      </c>
      <c r="W74" s="29" t="s">
        <v>15</v>
      </c>
      <c r="X74" s="29" t="s">
        <v>15</v>
      </c>
      <c r="Y74" s="29" t="s">
        <v>16</v>
      </c>
      <c r="Z74" s="29" t="s">
        <v>16</v>
      </c>
      <c r="AA74" s="29" t="s">
        <v>4</v>
      </c>
      <c r="AB74" s="29" t="s">
        <v>4</v>
      </c>
      <c r="AC74" s="29" t="s">
        <v>4</v>
      </c>
      <c r="AD74" s="15" t="s">
        <v>14</v>
      </c>
      <c r="AE74" s="29" t="s">
        <v>6</v>
      </c>
      <c r="AF74" s="30"/>
      <c r="AG74" s="31">
        <f t="shared" si="32"/>
        <v>20</v>
      </c>
      <c r="AH74" s="32">
        <f t="shared" si="33"/>
        <v>10</v>
      </c>
      <c r="AI74" s="32">
        <f t="shared" si="34"/>
        <v>0</v>
      </c>
      <c r="AJ74" s="33">
        <f t="shared" si="35"/>
        <v>2</v>
      </c>
    </row>
    <row r="75" spans="1:36" ht="13.5" thickBot="1" x14ac:dyDescent="0.25">
      <c r="A75" s="2"/>
      <c r="B75" s="3" t="s">
        <v>1</v>
      </c>
      <c r="C75" s="3" t="s">
        <v>2</v>
      </c>
      <c r="D75" s="3" t="s">
        <v>3</v>
      </c>
      <c r="E75" s="3" t="s">
        <v>4</v>
      </c>
      <c r="F75" s="3" t="s">
        <v>5</v>
      </c>
      <c r="G75" s="3" t="s">
        <v>6</v>
      </c>
      <c r="H75" s="3" t="s">
        <v>7</v>
      </c>
      <c r="I75" s="3" t="s">
        <v>1</v>
      </c>
      <c r="J75" s="3" t="s">
        <v>2</v>
      </c>
      <c r="K75" s="3" t="s">
        <v>3</v>
      </c>
      <c r="L75" s="3" t="s">
        <v>4</v>
      </c>
      <c r="M75" s="3" t="s">
        <v>5</v>
      </c>
      <c r="N75" s="3" t="s">
        <v>6</v>
      </c>
      <c r="O75" s="3" t="s">
        <v>7</v>
      </c>
      <c r="P75" s="3" t="s">
        <v>1</v>
      </c>
      <c r="Q75" s="3" t="s">
        <v>2</v>
      </c>
      <c r="R75" s="3" t="s">
        <v>3</v>
      </c>
      <c r="S75" s="3" t="s">
        <v>4</v>
      </c>
      <c r="T75" s="3" t="s">
        <v>5</v>
      </c>
      <c r="U75" s="3" t="s">
        <v>6</v>
      </c>
      <c r="V75" s="3" t="s">
        <v>7</v>
      </c>
      <c r="W75" s="3" t="s">
        <v>1</v>
      </c>
      <c r="X75" s="3" t="s">
        <v>2</v>
      </c>
      <c r="Y75" s="3" t="s">
        <v>3</v>
      </c>
      <c r="Z75" s="3" t="s">
        <v>4</v>
      </c>
      <c r="AA75" s="3" t="s">
        <v>5</v>
      </c>
      <c r="AB75" s="3" t="s">
        <v>6</v>
      </c>
      <c r="AC75" s="3" t="s">
        <v>7</v>
      </c>
      <c r="AD75" s="3" t="s">
        <v>1</v>
      </c>
      <c r="AE75" s="3" t="s">
        <v>2</v>
      </c>
      <c r="AF75" s="3" t="s">
        <v>3</v>
      </c>
      <c r="AG75" s="4"/>
      <c r="AH75" s="4"/>
      <c r="AI75" s="4"/>
      <c r="AJ75" s="4"/>
    </row>
    <row r="76" spans="1:36" ht="13.5" thickBot="1" x14ac:dyDescent="0.25">
      <c r="A76" s="5" t="s">
        <v>30</v>
      </c>
      <c r="B76" s="35">
        <v>1</v>
      </c>
      <c r="C76" s="7">
        <v>2</v>
      </c>
      <c r="D76" s="7">
        <v>3</v>
      </c>
      <c r="E76" s="7">
        <v>4</v>
      </c>
      <c r="F76" s="36">
        <v>5</v>
      </c>
      <c r="G76" s="37">
        <v>6</v>
      </c>
      <c r="H76" s="7">
        <v>7</v>
      </c>
      <c r="I76" s="7">
        <v>8</v>
      </c>
      <c r="J76" s="7">
        <v>9</v>
      </c>
      <c r="K76" s="7">
        <v>10</v>
      </c>
      <c r="L76" s="7">
        <v>11</v>
      </c>
      <c r="M76" s="8">
        <v>12</v>
      </c>
      <c r="N76" s="7">
        <v>13</v>
      </c>
      <c r="O76" s="7">
        <v>14</v>
      </c>
      <c r="P76" s="7">
        <v>15</v>
      </c>
      <c r="Q76" s="7">
        <v>16</v>
      </c>
      <c r="R76" s="7">
        <v>17</v>
      </c>
      <c r="S76" s="7">
        <v>18</v>
      </c>
      <c r="T76" s="7">
        <v>19</v>
      </c>
      <c r="U76" s="7">
        <v>20</v>
      </c>
      <c r="V76" s="7">
        <v>21</v>
      </c>
      <c r="W76" s="7">
        <v>22</v>
      </c>
      <c r="X76" s="7">
        <v>23</v>
      </c>
      <c r="Y76" s="7">
        <v>24</v>
      </c>
      <c r="Z76" s="7">
        <v>25</v>
      </c>
      <c r="AA76" s="7">
        <v>26</v>
      </c>
      <c r="AB76" s="7">
        <v>27</v>
      </c>
      <c r="AC76" s="7">
        <v>28</v>
      </c>
      <c r="AD76" s="7">
        <v>29</v>
      </c>
      <c r="AE76" s="7">
        <v>30</v>
      </c>
      <c r="AF76" s="9">
        <v>31</v>
      </c>
      <c r="AG76" s="10" t="s">
        <v>9</v>
      </c>
      <c r="AH76" s="11" t="s">
        <v>10</v>
      </c>
      <c r="AI76" s="11" t="s">
        <v>11</v>
      </c>
      <c r="AJ76" s="12" t="s">
        <v>12</v>
      </c>
    </row>
    <row r="77" spans="1:36" x14ac:dyDescent="0.2">
      <c r="A77" s="13" t="s">
        <v>13</v>
      </c>
      <c r="B77" s="14" t="s">
        <v>15</v>
      </c>
      <c r="C77" s="15" t="s">
        <v>16</v>
      </c>
      <c r="D77" s="15" t="s">
        <v>16</v>
      </c>
      <c r="E77" s="15" t="s">
        <v>4</v>
      </c>
      <c r="F77" s="15" t="s">
        <v>4</v>
      </c>
      <c r="G77" s="15" t="s">
        <v>4</v>
      </c>
      <c r="H77" s="15" t="s">
        <v>4</v>
      </c>
      <c r="I77" s="15" t="s">
        <v>6</v>
      </c>
      <c r="J77" s="15" t="s">
        <v>6</v>
      </c>
      <c r="K77" s="15" t="s">
        <v>15</v>
      </c>
      <c r="L77" s="15" t="s">
        <v>15</v>
      </c>
      <c r="M77" s="15" t="s">
        <v>16</v>
      </c>
      <c r="N77" s="15" t="s">
        <v>16</v>
      </c>
      <c r="O77" s="15" t="s">
        <v>4</v>
      </c>
      <c r="P77" s="15" t="s">
        <v>4</v>
      </c>
      <c r="Q77" s="15" t="s">
        <v>4</v>
      </c>
      <c r="R77" s="15" t="s">
        <v>4</v>
      </c>
      <c r="S77" s="15" t="s">
        <v>6</v>
      </c>
      <c r="T77" s="15" t="s">
        <v>6</v>
      </c>
      <c r="U77" s="15" t="s">
        <v>15</v>
      </c>
      <c r="V77" s="15" t="s">
        <v>15</v>
      </c>
      <c r="W77" s="15" t="s">
        <v>16</v>
      </c>
      <c r="X77" s="15" t="s">
        <v>16</v>
      </c>
      <c r="Y77" s="15" t="s">
        <v>4</v>
      </c>
      <c r="Z77" s="15" t="s">
        <v>4</v>
      </c>
      <c r="AA77" s="15" t="s">
        <v>4</v>
      </c>
      <c r="AB77" s="22" t="s">
        <v>14</v>
      </c>
      <c r="AC77" s="15" t="s">
        <v>6</v>
      </c>
      <c r="AD77" s="15" t="s">
        <v>6</v>
      </c>
      <c r="AE77" s="15" t="s">
        <v>15</v>
      </c>
      <c r="AF77" s="16" t="s">
        <v>15</v>
      </c>
      <c r="AG77" s="17">
        <f t="shared" ref="AG77:AG82" si="36">COUNTIF($B77:$AF77,"M")+COUNTIF($B77:$AF77,"T")+COUNTIF($B77:$AF77,"N")+COUNTIF($B77:$AF77,"O")</f>
        <v>20</v>
      </c>
      <c r="AH77" s="18">
        <f t="shared" ref="AH77:AH82" si="37">COUNTIF($B77:$AF77,"D")</f>
        <v>11</v>
      </c>
      <c r="AI77" s="18">
        <f t="shared" ref="AI77:AI82" si="38">COUNTIF($B77:$AF77,"V")</f>
        <v>0</v>
      </c>
      <c r="AJ77" s="19">
        <f t="shared" ref="AJ77:AJ82" si="39">COUNTIF($B77:$AF77,"O")</f>
        <v>1</v>
      </c>
    </row>
    <row r="78" spans="1:36" x14ac:dyDescent="0.2">
      <c r="A78" s="20" t="s">
        <v>17</v>
      </c>
      <c r="B78" s="21" t="s">
        <v>16</v>
      </c>
      <c r="C78" s="22" t="s">
        <v>4</v>
      </c>
      <c r="D78" s="22" t="s">
        <v>4</v>
      </c>
      <c r="E78" s="22" t="s">
        <v>4</v>
      </c>
      <c r="F78" s="22" t="s">
        <v>4</v>
      </c>
      <c r="G78" s="22" t="s">
        <v>6</v>
      </c>
      <c r="H78" s="22" t="s">
        <v>6</v>
      </c>
      <c r="I78" s="22" t="s">
        <v>15</v>
      </c>
      <c r="J78" s="22" t="s">
        <v>15</v>
      </c>
      <c r="K78" s="22" t="s">
        <v>16</v>
      </c>
      <c r="L78" s="22" t="s">
        <v>16</v>
      </c>
      <c r="M78" s="22" t="s">
        <v>4</v>
      </c>
      <c r="N78" s="22" t="s">
        <v>4</v>
      </c>
      <c r="O78" s="22" t="s">
        <v>4</v>
      </c>
      <c r="P78" s="15" t="s">
        <v>14</v>
      </c>
      <c r="Q78" s="22" t="s">
        <v>6</v>
      </c>
      <c r="R78" s="22" t="s">
        <v>6</v>
      </c>
      <c r="S78" s="22" t="s">
        <v>15</v>
      </c>
      <c r="T78" s="22" t="s">
        <v>15</v>
      </c>
      <c r="U78" s="22" t="s">
        <v>16</v>
      </c>
      <c r="V78" s="22" t="s">
        <v>16</v>
      </c>
      <c r="W78" s="22" t="s">
        <v>4</v>
      </c>
      <c r="X78" s="22" t="s">
        <v>4</v>
      </c>
      <c r="Y78" s="22" t="s">
        <v>4</v>
      </c>
      <c r="Z78" s="22" t="s">
        <v>4</v>
      </c>
      <c r="AA78" s="22" t="s">
        <v>14</v>
      </c>
      <c r="AB78" s="22" t="s">
        <v>14</v>
      </c>
      <c r="AC78" s="22" t="s">
        <v>14</v>
      </c>
      <c r="AD78" s="22" t="s">
        <v>14</v>
      </c>
      <c r="AE78" s="22" t="s">
        <v>14</v>
      </c>
      <c r="AF78" s="23" t="s">
        <v>4</v>
      </c>
      <c r="AG78" s="24">
        <f t="shared" si="36"/>
        <v>19</v>
      </c>
      <c r="AH78" s="25">
        <f t="shared" si="37"/>
        <v>12</v>
      </c>
      <c r="AI78" s="25">
        <f t="shared" si="38"/>
        <v>0</v>
      </c>
      <c r="AJ78" s="26">
        <f t="shared" si="39"/>
        <v>6</v>
      </c>
    </row>
    <row r="79" spans="1:36" x14ac:dyDescent="0.2">
      <c r="A79" s="20" t="s">
        <v>18</v>
      </c>
      <c r="B79" s="22" t="s">
        <v>14</v>
      </c>
      <c r="C79" s="22" t="s">
        <v>14</v>
      </c>
      <c r="D79" s="22" t="s">
        <v>4</v>
      </c>
      <c r="E79" s="22" t="s">
        <v>4</v>
      </c>
      <c r="F79" s="22" t="s">
        <v>14</v>
      </c>
      <c r="G79" s="22" t="s">
        <v>14</v>
      </c>
      <c r="H79" s="22" t="s">
        <v>14</v>
      </c>
      <c r="I79" s="22" t="s">
        <v>14</v>
      </c>
      <c r="J79" s="22" t="s">
        <v>14</v>
      </c>
      <c r="K79" s="22" t="s">
        <v>4</v>
      </c>
      <c r="L79" s="22" t="s">
        <v>4</v>
      </c>
      <c r="M79" s="22" t="s">
        <v>6</v>
      </c>
      <c r="N79" s="22" t="s">
        <v>6</v>
      </c>
      <c r="O79" s="22" t="s">
        <v>15</v>
      </c>
      <c r="P79" s="22" t="s">
        <v>15</v>
      </c>
      <c r="Q79" s="22" t="s">
        <v>16</v>
      </c>
      <c r="R79" s="22" t="s">
        <v>16</v>
      </c>
      <c r="S79" s="22" t="s">
        <v>4</v>
      </c>
      <c r="T79" s="22" t="s">
        <v>4</v>
      </c>
      <c r="U79" s="22" t="s">
        <v>4</v>
      </c>
      <c r="V79" s="22" t="s">
        <v>14</v>
      </c>
      <c r="W79" s="22" t="s">
        <v>6</v>
      </c>
      <c r="X79" s="22" t="s">
        <v>6</v>
      </c>
      <c r="Y79" s="22" t="s">
        <v>15</v>
      </c>
      <c r="Z79" s="22" t="s">
        <v>15</v>
      </c>
      <c r="AA79" s="22" t="s">
        <v>16</v>
      </c>
      <c r="AB79" s="22" t="s">
        <v>16</v>
      </c>
      <c r="AC79" s="22" t="s">
        <v>4</v>
      </c>
      <c r="AD79" s="22" t="s">
        <v>4</v>
      </c>
      <c r="AE79" s="22" t="s">
        <v>4</v>
      </c>
      <c r="AF79" s="23" t="s">
        <v>4</v>
      </c>
      <c r="AG79" s="24">
        <f t="shared" si="36"/>
        <v>20</v>
      </c>
      <c r="AH79" s="25">
        <f t="shared" si="37"/>
        <v>11</v>
      </c>
      <c r="AI79" s="25">
        <f t="shared" si="38"/>
        <v>0</v>
      </c>
      <c r="AJ79" s="26">
        <f t="shared" si="39"/>
        <v>8</v>
      </c>
    </row>
    <row r="80" spans="1:36" x14ac:dyDescent="0.2">
      <c r="A80" s="20" t="s">
        <v>4</v>
      </c>
      <c r="B80" s="21" t="s">
        <v>4</v>
      </c>
      <c r="C80" s="22" t="s">
        <v>4</v>
      </c>
      <c r="D80" s="22" t="s">
        <v>4</v>
      </c>
      <c r="E80" s="22" t="s">
        <v>6</v>
      </c>
      <c r="F80" s="22" t="s">
        <v>6</v>
      </c>
      <c r="G80" s="22" t="s">
        <v>15</v>
      </c>
      <c r="H80" s="22" t="s">
        <v>15</v>
      </c>
      <c r="I80" s="22" t="s">
        <v>16</v>
      </c>
      <c r="J80" s="22" t="s">
        <v>16</v>
      </c>
      <c r="K80" s="22" t="s">
        <v>4</v>
      </c>
      <c r="L80" s="22" t="s">
        <v>4</v>
      </c>
      <c r="M80" s="22" t="s">
        <v>4</v>
      </c>
      <c r="N80" s="22" t="s">
        <v>4</v>
      </c>
      <c r="O80" s="22" t="s">
        <v>6</v>
      </c>
      <c r="P80" s="22" t="s">
        <v>6</v>
      </c>
      <c r="Q80" s="22" t="s">
        <v>15</v>
      </c>
      <c r="R80" s="22" t="s">
        <v>15</v>
      </c>
      <c r="S80" s="22" t="s">
        <v>16</v>
      </c>
      <c r="T80" s="22" t="s">
        <v>16</v>
      </c>
      <c r="U80" s="22" t="s">
        <v>4</v>
      </c>
      <c r="V80" s="22" t="s">
        <v>4</v>
      </c>
      <c r="W80" s="22" t="s">
        <v>4</v>
      </c>
      <c r="X80" s="22" t="s">
        <v>14</v>
      </c>
      <c r="Y80" s="22" t="s">
        <v>6</v>
      </c>
      <c r="Z80" s="22" t="s">
        <v>6</v>
      </c>
      <c r="AA80" s="22" t="s">
        <v>15</v>
      </c>
      <c r="AB80" s="22" t="s">
        <v>15</v>
      </c>
      <c r="AC80" s="22" t="s">
        <v>16</v>
      </c>
      <c r="AD80" s="22" t="s">
        <v>16</v>
      </c>
      <c r="AE80" s="22" t="s">
        <v>4</v>
      </c>
      <c r="AF80" s="23" t="s">
        <v>4</v>
      </c>
      <c r="AG80" s="24">
        <f t="shared" si="36"/>
        <v>19</v>
      </c>
      <c r="AH80" s="25">
        <f t="shared" si="37"/>
        <v>12</v>
      </c>
      <c r="AI80" s="25">
        <f t="shared" si="38"/>
        <v>0</v>
      </c>
      <c r="AJ80" s="26">
        <f t="shared" si="39"/>
        <v>1</v>
      </c>
    </row>
    <row r="81" spans="1:39" x14ac:dyDescent="0.2">
      <c r="A81" s="20" t="s">
        <v>19</v>
      </c>
      <c r="B81" s="22" t="s">
        <v>14</v>
      </c>
      <c r="C81" s="22" t="s">
        <v>6</v>
      </c>
      <c r="D81" s="22" t="s">
        <v>6</v>
      </c>
      <c r="E81" s="22" t="s">
        <v>15</v>
      </c>
      <c r="F81" s="22" t="s">
        <v>15</v>
      </c>
      <c r="G81" s="22" t="s">
        <v>16</v>
      </c>
      <c r="H81" s="22" t="s">
        <v>16</v>
      </c>
      <c r="I81" s="22" t="s">
        <v>4</v>
      </c>
      <c r="J81" s="22" t="s">
        <v>4</v>
      </c>
      <c r="K81" s="22" t="s">
        <v>4</v>
      </c>
      <c r="L81" s="22" t="s">
        <v>4</v>
      </c>
      <c r="M81" s="22" t="s">
        <v>14</v>
      </c>
      <c r="N81" s="22" t="s">
        <v>14</v>
      </c>
      <c r="O81" s="22" t="s">
        <v>14</v>
      </c>
      <c r="P81" s="22" t="s">
        <v>14</v>
      </c>
      <c r="Q81" s="22" t="s">
        <v>14</v>
      </c>
      <c r="R81" s="22" t="s">
        <v>4</v>
      </c>
      <c r="S81" s="22" t="s">
        <v>4</v>
      </c>
      <c r="T81" s="22" t="s">
        <v>14</v>
      </c>
      <c r="U81" s="22" t="s">
        <v>14</v>
      </c>
      <c r="V81" s="22" t="s">
        <v>14</v>
      </c>
      <c r="W81" s="22" t="s">
        <v>14</v>
      </c>
      <c r="X81" s="22" t="s">
        <v>14</v>
      </c>
      <c r="Y81" s="22" t="s">
        <v>4</v>
      </c>
      <c r="Z81" s="22" t="s">
        <v>4</v>
      </c>
      <c r="AA81" s="22" t="s">
        <v>6</v>
      </c>
      <c r="AB81" s="22" t="s">
        <v>6</v>
      </c>
      <c r="AC81" s="22" t="s">
        <v>15</v>
      </c>
      <c r="AD81" s="22" t="s">
        <v>15</v>
      </c>
      <c r="AE81" s="22" t="s">
        <v>16</v>
      </c>
      <c r="AF81" s="23" t="s">
        <v>16</v>
      </c>
      <c r="AG81" s="24">
        <f t="shared" si="36"/>
        <v>23</v>
      </c>
      <c r="AH81" s="25">
        <f t="shared" si="37"/>
        <v>8</v>
      </c>
      <c r="AI81" s="25">
        <f t="shared" si="38"/>
        <v>0</v>
      </c>
      <c r="AJ81" s="26">
        <f t="shared" si="39"/>
        <v>11</v>
      </c>
    </row>
    <row r="82" spans="1:39" ht="13.5" thickBot="1" x14ac:dyDescent="0.25">
      <c r="A82" s="27" t="s">
        <v>27</v>
      </c>
      <c r="B82" s="28" t="s">
        <v>6</v>
      </c>
      <c r="C82" s="29" t="s">
        <v>15</v>
      </c>
      <c r="D82" s="29" t="s">
        <v>15</v>
      </c>
      <c r="E82" s="29" t="s">
        <v>16</v>
      </c>
      <c r="F82" s="29" t="s">
        <v>16</v>
      </c>
      <c r="G82" s="29" t="s">
        <v>4</v>
      </c>
      <c r="H82" s="29" t="s">
        <v>4</v>
      </c>
      <c r="I82" s="29" t="s">
        <v>4</v>
      </c>
      <c r="J82" s="15" t="s">
        <v>4</v>
      </c>
      <c r="K82" s="29" t="s">
        <v>6</v>
      </c>
      <c r="L82" s="29" t="s">
        <v>6</v>
      </c>
      <c r="M82" s="29" t="s">
        <v>15</v>
      </c>
      <c r="N82" s="29" t="s">
        <v>15</v>
      </c>
      <c r="O82" s="29" t="s">
        <v>16</v>
      </c>
      <c r="P82" s="29" t="s">
        <v>16</v>
      </c>
      <c r="Q82" s="29" t="s">
        <v>4</v>
      </c>
      <c r="R82" s="29" t="s">
        <v>4</v>
      </c>
      <c r="S82" s="29" t="s">
        <v>4</v>
      </c>
      <c r="T82" s="29" t="s">
        <v>4</v>
      </c>
      <c r="U82" s="29" t="s">
        <v>6</v>
      </c>
      <c r="V82" s="29" t="s">
        <v>6</v>
      </c>
      <c r="W82" s="29" t="s">
        <v>15</v>
      </c>
      <c r="X82" s="29" t="s">
        <v>15</v>
      </c>
      <c r="Y82" s="29" t="s">
        <v>16</v>
      </c>
      <c r="Z82" s="29" t="s">
        <v>16</v>
      </c>
      <c r="AA82" s="29" t="s">
        <v>4</v>
      </c>
      <c r="AB82" s="29" t="s">
        <v>4</v>
      </c>
      <c r="AC82" s="29" t="s">
        <v>4</v>
      </c>
      <c r="AD82" s="15" t="s">
        <v>14</v>
      </c>
      <c r="AE82" s="29" t="s">
        <v>6</v>
      </c>
      <c r="AF82" s="30" t="s">
        <v>6</v>
      </c>
      <c r="AG82" s="31">
        <f t="shared" si="36"/>
        <v>20</v>
      </c>
      <c r="AH82" s="32">
        <f t="shared" si="37"/>
        <v>11</v>
      </c>
      <c r="AI82" s="32">
        <f t="shared" si="38"/>
        <v>0</v>
      </c>
      <c r="AJ82" s="33">
        <f t="shared" si="39"/>
        <v>1</v>
      </c>
      <c r="AL82">
        <f>236-27</f>
        <v>209</v>
      </c>
      <c r="AM82">
        <f>AL82*8</f>
        <v>1672</v>
      </c>
    </row>
    <row r="83" spans="1:39" ht="13.5" thickBot="1" x14ac:dyDescent="0.25">
      <c r="A83" s="2"/>
      <c r="B83" s="3" t="s">
        <v>4</v>
      </c>
      <c r="C83" s="3" t="s">
        <v>5</v>
      </c>
      <c r="D83" s="3" t="s">
        <v>6</v>
      </c>
      <c r="E83" s="3" t="s">
        <v>7</v>
      </c>
      <c r="F83" s="3" t="s">
        <v>1</v>
      </c>
      <c r="G83" s="3" t="s">
        <v>2</v>
      </c>
      <c r="H83" s="3" t="s">
        <v>3</v>
      </c>
      <c r="I83" s="3" t="s">
        <v>4</v>
      </c>
      <c r="J83" s="3" t="s">
        <v>5</v>
      </c>
      <c r="K83" s="3" t="s">
        <v>6</v>
      </c>
      <c r="L83" s="3" t="s">
        <v>7</v>
      </c>
      <c r="M83" s="3" t="s">
        <v>1</v>
      </c>
      <c r="N83" s="3" t="s">
        <v>2</v>
      </c>
      <c r="O83" s="3" t="s">
        <v>3</v>
      </c>
      <c r="P83" s="3" t="s">
        <v>4</v>
      </c>
      <c r="Q83" s="3" t="s">
        <v>5</v>
      </c>
      <c r="R83" s="3" t="s">
        <v>6</v>
      </c>
      <c r="S83" s="3" t="s">
        <v>7</v>
      </c>
      <c r="T83" s="3" t="s">
        <v>1</v>
      </c>
      <c r="U83" s="3" t="s">
        <v>2</v>
      </c>
      <c r="V83" s="3" t="s">
        <v>3</v>
      </c>
      <c r="W83" s="3" t="s">
        <v>4</v>
      </c>
      <c r="X83" s="3" t="s">
        <v>5</v>
      </c>
      <c r="Y83" s="3" t="s">
        <v>6</v>
      </c>
      <c r="Z83" s="3" t="s">
        <v>7</v>
      </c>
      <c r="AA83" s="3" t="s">
        <v>1</v>
      </c>
      <c r="AB83" s="3" t="s">
        <v>2</v>
      </c>
      <c r="AC83" s="3" t="s">
        <v>3</v>
      </c>
      <c r="AD83" s="3" t="s">
        <v>4</v>
      </c>
      <c r="AE83" s="3" t="s">
        <v>5</v>
      </c>
      <c r="AF83" s="2"/>
      <c r="AG83" s="4"/>
      <c r="AH83" s="4"/>
      <c r="AI83" s="4"/>
      <c r="AJ83" s="4"/>
    </row>
    <row r="84" spans="1:39" ht="13.5" thickBot="1" x14ac:dyDescent="0.25">
      <c r="A84" s="5" t="s">
        <v>31</v>
      </c>
      <c r="B84" s="41">
        <v>1</v>
      </c>
      <c r="C84" s="6">
        <v>2</v>
      </c>
      <c r="D84" s="7">
        <v>3</v>
      </c>
      <c r="E84" s="7">
        <v>4</v>
      </c>
      <c r="F84" s="7">
        <v>5</v>
      </c>
      <c r="G84" s="37">
        <v>6</v>
      </c>
      <c r="H84" s="7">
        <v>7</v>
      </c>
      <c r="I84" s="7">
        <v>8</v>
      </c>
      <c r="J84" s="7">
        <v>9</v>
      </c>
      <c r="K84" s="7">
        <v>10</v>
      </c>
      <c r="L84" s="7">
        <v>11</v>
      </c>
      <c r="M84" s="7">
        <v>12</v>
      </c>
      <c r="N84" s="7">
        <v>13</v>
      </c>
      <c r="O84" s="7">
        <v>14</v>
      </c>
      <c r="P84" s="7">
        <v>15</v>
      </c>
      <c r="Q84" s="7">
        <v>16</v>
      </c>
      <c r="R84" s="7">
        <v>17</v>
      </c>
      <c r="S84" s="7">
        <v>18</v>
      </c>
      <c r="T84" s="7">
        <v>19</v>
      </c>
      <c r="U84" s="7">
        <v>20</v>
      </c>
      <c r="V84" s="7">
        <v>21</v>
      </c>
      <c r="W84" s="7">
        <v>22</v>
      </c>
      <c r="X84" s="7">
        <v>23</v>
      </c>
      <c r="Y84" s="7">
        <v>24</v>
      </c>
      <c r="Z84" s="7">
        <v>25</v>
      </c>
      <c r="AA84" s="7">
        <v>26</v>
      </c>
      <c r="AB84" s="7">
        <v>27</v>
      </c>
      <c r="AC84" s="7">
        <v>28</v>
      </c>
      <c r="AD84" s="7">
        <v>29</v>
      </c>
      <c r="AE84" s="7">
        <v>30</v>
      </c>
      <c r="AF84" s="9"/>
      <c r="AG84" s="10" t="s">
        <v>9</v>
      </c>
      <c r="AH84" s="11" t="s">
        <v>10</v>
      </c>
      <c r="AI84" s="11" t="s">
        <v>11</v>
      </c>
      <c r="AJ84" s="12" t="s">
        <v>12</v>
      </c>
    </row>
    <row r="85" spans="1:39" x14ac:dyDescent="0.2">
      <c r="A85" s="13" t="s">
        <v>13</v>
      </c>
      <c r="B85" s="14" t="s">
        <v>16</v>
      </c>
      <c r="C85" s="15" t="s">
        <v>16</v>
      </c>
      <c r="D85" s="15" t="s">
        <v>4</v>
      </c>
      <c r="E85" s="15" t="s">
        <v>4</v>
      </c>
      <c r="F85" s="15" t="s">
        <v>4</v>
      </c>
      <c r="G85" s="22" t="s">
        <v>14</v>
      </c>
      <c r="H85" s="15" t="s">
        <v>6</v>
      </c>
      <c r="I85" s="15" t="s">
        <v>6</v>
      </c>
      <c r="J85" s="15" t="s">
        <v>15</v>
      </c>
      <c r="K85" s="15" t="s">
        <v>15</v>
      </c>
      <c r="L85" s="15" t="s">
        <v>16</v>
      </c>
      <c r="M85" s="15" t="s">
        <v>16</v>
      </c>
      <c r="N85" s="15" t="s">
        <v>4</v>
      </c>
      <c r="O85" s="15" t="s">
        <v>4</v>
      </c>
      <c r="P85" s="15" t="s">
        <v>4</v>
      </c>
      <c r="Q85" s="15" t="s">
        <v>4</v>
      </c>
      <c r="R85" s="15" t="s">
        <v>6</v>
      </c>
      <c r="S85" s="15" t="s">
        <v>6</v>
      </c>
      <c r="T85" s="15" t="s">
        <v>15</v>
      </c>
      <c r="U85" s="15" t="s">
        <v>15</v>
      </c>
      <c r="V85" s="15" t="s">
        <v>16</v>
      </c>
      <c r="W85" s="15" t="s">
        <v>16</v>
      </c>
      <c r="X85" s="15" t="s">
        <v>4</v>
      </c>
      <c r="Y85" s="15" t="s">
        <v>4</v>
      </c>
      <c r="Z85" s="15" t="s">
        <v>4</v>
      </c>
      <c r="AA85" s="22" t="s">
        <v>14</v>
      </c>
      <c r="AB85" s="15" t="s">
        <v>6</v>
      </c>
      <c r="AC85" s="15" t="s">
        <v>6</v>
      </c>
      <c r="AD85" s="15" t="s">
        <v>15</v>
      </c>
      <c r="AE85" s="15" t="s">
        <v>15</v>
      </c>
      <c r="AF85" s="16"/>
      <c r="AG85" s="17">
        <f t="shared" ref="AG85:AG90" si="40">COUNTIF($B85:$AF85,"M")+COUNTIF($B85:$AF85,"T")+COUNTIF($B85:$AF85,"N")+COUNTIF($B85:$AF85,"O")</f>
        <v>20</v>
      </c>
      <c r="AH85" s="18">
        <f t="shared" ref="AH85:AH90" si="41">COUNTIF($B85:$AF85,"D")</f>
        <v>10</v>
      </c>
      <c r="AI85" s="18">
        <f t="shared" ref="AI85:AI90" si="42">COUNTIF($B85:$AF85,"V")</f>
        <v>0</v>
      </c>
      <c r="AJ85" s="19">
        <f t="shared" ref="AJ85:AJ90" si="43">COUNTIF($B85:$AF85,"O")</f>
        <v>2</v>
      </c>
    </row>
    <row r="86" spans="1:39" x14ac:dyDescent="0.2">
      <c r="A86" s="20" t="s">
        <v>17</v>
      </c>
      <c r="B86" s="21" t="s">
        <v>4</v>
      </c>
      <c r="C86" s="22" t="s">
        <v>14</v>
      </c>
      <c r="D86" s="22" t="s">
        <v>14</v>
      </c>
      <c r="E86" s="22" t="s">
        <v>14</v>
      </c>
      <c r="F86" s="22" t="s">
        <v>14</v>
      </c>
      <c r="G86" s="22" t="s">
        <v>14</v>
      </c>
      <c r="H86" s="22" t="s">
        <v>4</v>
      </c>
      <c r="I86" s="22" t="s">
        <v>4</v>
      </c>
      <c r="J86" s="22" t="s">
        <v>6</v>
      </c>
      <c r="K86" s="22" t="s">
        <v>6</v>
      </c>
      <c r="L86" s="22" t="s">
        <v>15</v>
      </c>
      <c r="M86" s="22" t="s">
        <v>15</v>
      </c>
      <c r="N86" s="22" t="s">
        <v>16</v>
      </c>
      <c r="O86" s="22" t="s">
        <v>16</v>
      </c>
      <c r="P86" s="22" t="s">
        <v>4</v>
      </c>
      <c r="Q86" s="22" t="s">
        <v>4</v>
      </c>
      <c r="R86" s="22" t="s">
        <v>4</v>
      </c>
      <c r="S86" s="22" t="s">
        <v>14</v>
      </c>
      <c r="T86" s="22" t="s">
        <v>6</v>
      </c>
      <c r="U86" s="22" t="s">
        <v>6</v>
      </c>
      <c r="V86" s="22" t="s">
        <v>15</v>
      </c>
      <c r="W86" s="22" t="s">
        <v>15</v>
      </c>
      <c r="X86" s="22" t="s">
        <v>16</v>
      </c>
      <c r="Y86" s="22" t="s">
        <v>16</v>
      </c>
      <c r="Z86" s="22" t="s">
        <v>4</v>
      </c>
      <c r="AA86" s="22" t="s">
        <v>4</v>
      </c>
      <c r="AB86" s="22" t="s">
        <v>4</v>
      </c>
      <c r="AC86" s="22" t="s">
        <v>4</v>
      </c>
      <c r="AD86" s="22" t="s">
        <v>6</v>
      </c>
      <c r="AE86" s="22" t="s">
        <v>6</v>
      </c>
      <c r="AF86" s="23"/>
      <c r="AG86" s="24">
        <f t="shared" si="40"/>
        <v>20</v>
      </c>
      <c r="AH86" s="25">
        <f t="shared" si="41"/>
        <v>10</v>
      </c>
      <c r="AI86" s="25">
        <f t="shared" si="42"/>
        <v>0</v>
      </c>
      <c r="AJ86" s="26">
        <f t="shared" si="43"/>
        <v>6</v>
      </c>
    </row>
    <row r="87" spans="1:39" x14ac:dyDescent="0.2">
      <c r="A87" s="20" t="s">
        <v>18</v>
      </c>
      <c r="B87" s="21" t="s">
        <v>6</v>
      </c>
      <c r="C87" s="22" t="s">
        <v>6</v>
      </c>
      <c r="D87" s="22" t="s">
        <v>15</v>
      </c>
      <c r="E87" s="22" t="s">
        <v>15</v>
      </c>
      <c r="F87" s="22" t="s">
        <v>16</v>
      </c>
      <c r="G87" s="22" t="s">
        <v>16</v>
      </c>
      <c r="H87" s="22" t="s">
        <v>4</v>
      </c>
      <c r="I87" s="22" t="s">
        <v>4</v>
      </c>
      <c r="J87" s="22" t="s">
        <v>4</v>
      </c>
      <c r="K87" s="22" t="s">
        <v>14</v>
      </c>
      <c r="L87" s="22" t="s">
        <v>6</v>
      </c>
      <c r="M87" s="22" t="s">
        <v>6</v>
      </c>
      <c r="N87" s="22" t="s">
        <v>15</v>
      </c>
      <c r="O87" s="22" t="s">
        <v>15</v>
      </c>
      <c r="P87" s="22" t="s">
        <v>16</v>
      </c>
      <c r="Q87" s="22" t="s">
        <v>16</v>
      </c>
      <c r="R87" s="22" t="s">
        <v>4</v>
      </c>
      <c r="S87" s="22" t="s">
        <v>4</v>
      </c>
      <c r="T87" s="22" t="s">
        <v>4</v>
      </c>
      <c r="U87" s="22" t="s">
        <v>4</v>
      </c>
      <c r="V87" s="22" t="s">
        <v>6</v>
      </c>
      <c r="W87" s="22" t="s">
        <v>6</v>
      </c>
      <c r="X87" s="22" t="s">
        <v>15</v>
      </c>
      <c r="Y87" s="22" t="s">
        <v>15</v>
      </c>
      <c r="Z87" s="22" t="s">
        <v>16</v>
      </c>
      <c r="AA87" s="22" t="s">
        <v>16</v>
      </c>
      <c r="AB87" s="22" t="s">
        <v>4</v>
      </c>
      <c r="AC87" s="22" t="s">
        <v>4</v>
      </c>
      <c r="AD87" s="22" t="s">
        <v>4</v>
      </c>
      <c r="AE87" s="22" t="s">
        <v>14</v>
      </c>
      <c r="AF87" s="23"/>
      <c r="AG87" s="24">
        <f t="shared" si="40"/>
        <v>20</v>
      </c>
      <c r="AH87" s="25">
        <f t="shared" si="41"/>
        <v>10</v>
      </c>
      <c r="AI87" s="25">
        <f t="shared" si="42"/>
        <v>0</v>
      </c>
      <c r="AJ87" s="26">
        <f t="shared" si="43"/>
        <v>2</v>
      </c>
    </row>
    <row r="88" spans="1:39" x14ac:dyDescent="0.2">
      <c r="A88" s="20" t="s">
        <v>4</v>
      </c>
      <c r="B88" s="21" t="s">
        <v>4</v>
      </c>
      <c r="C88" s="22" t="s">
        <v>4</v>
      </c>
      <c r="D88" s="22" t="s">
        <v>6</v>
      </c>
      <c r="E88" s="22" t="s">
        <v>6</v>
      </c>
      <c r="F88" s="22" t="s">
        <v>15</v>
      </c>
      <c r="G88" s="22" t="s">
        <v>15</v>
      </c>
      <c r="H88" s="22" t="s">
        <v>16</v>
      </c>
      <c r="I88" s="22" t="s">
        <v>16</v>
      </c>
      <c r="J88" s="22" t="s">
        <v>4</v>
      </c>
      <c r="K88" s="22" t="s">
        <v>4</v>
      </c>
      <c r="L88" s="22" t="s">
        <v>4</v>
      </c>
      <c r="M88" s="22" t="s">
        <v>4</v>
      </c>
      <c r="N88" s="22" t="s">
        <v>6</v>
      </c>
      <c r="O88" s="22" t="s">
        <v>6</v>
      </c>
      <c r="P88" s="22" t="s">
        <v>15</v>
      </c>
      <c r="Q88" s="22" t="s">
        <v>15</v>
      </c>
      <c r="R88" s="22" t="s">
        <v>16</v>
      </c>
      <c r="S88" s="22" t="s">
        <v>16</v>
      </c>
      <c r="T88" s="22" t="s">
        <v>4</v>
      </c>
      <c r="U88" s="22" t="s">
        <v>4</v>
      </c>
      <c r="V88" s="22" t="s">
        <v>4</v>
      </c>
      <c r="W88" s="22" t="s">
        <v>4</v>
      </c>
      <c r="X88" s="22" t="s">
        <v>14</v>
      </c>
      <c r="Y88" s="22" t="s">
        <v>14</v>
      </c>
      <c r="Z88" s="22" t="s">
        <v>14</v>
      </c>
      <c r="AA88" s="22" t="s">
        <v>14</v>
      </c>
      <c r="AB88" s="22" t="s">
        <v>14</v>
      </c>
      <c r="AC88" s="22" t="s">
        <v>4</v>
      </c>
      <c r="AD88" s="22" t="s">
        <v>4</v>
      </c>
      <c r="AE88" s="22" t="s">
        <v>14</v>
      </c>
      <c r="AF88" s="23"/>
      <c r="AG88" s="24">
        <f t="shared" si="40"/>
        <v>18</v>
      </c>
      <c r="AH88" s="25">
        <f t="shared" si="41"/>
        <v>12</v>
      </c>
      <c r="AI88" s="25">
        <f t="shared" si="42"/>
        <v>0</v>
      </c>
      <c r="AJ88" s="26">
        <f t="shared" si="43"/>
        <v>6</v>
      </c>
    </row>
    <row r="89" spans="1:39" x14ac:dyDescent="0.2">
      <c r="A89" s="20" t="s">
        <v>19</v>
      </c>
      <c r="B89" s="21" t="s">
        <v>4</v>
      </c>
      <c r="C89" s="22" t="s">
        <v>4</v>
      </c>
      <c r="D89" s="22" t="s">
        <v>4</v>
      </c>
      <c r="E89" s="15" t="s">
        <v>14</v>
      </c>
      <c r="F89" s="22" t="s">
        <v>6</v>
      </c>
      <c r="G89" s="22" t="s">
        <v>6</v>
      </c>
      <c r="H89" s="22" t="s">
        <v>15</v>
      </c>
      <c r="I89" s="22" t="s">
        <v>15</v>
      </c>
      <c r="J89" s="22" t="s">
        <v>16</v>
      </c>
      <c r="K89" s="22" t="s">
        <v>16</v>
      </c>
      <c r="L89" s="22" t="s">
        <v>4</v>
      </c>
      <c r="M89" s="22" t="s">
        <v>4</v>
      </c>
      <c r="N89" s="22" t="s">
        <v>4</v>
      </c>
      <c r="O89" s="22" t="s">
        <v>4</v>
      </c>
      <c r="P89" s="22" t="s">
        <v>6</v>
      </c>
      <c r="Q89" s="22" t="s">
        <v>6</v>
      </c>
      <c r="R89" s="22" t="s">
        <v>15</v>
      </c>
      <c r="S89" s="22" t="s">
        <v>15</v>
      </c>
      <c r="T89" s="22" t="s">
        <v>16</v>
      </c>
      <c r="U89" s="22" t="s">
        <v>16</v>
      </c>
      <c r="V89" s="22" t="s">
        <v>4</v>
      </c>
      <c r="W89" s="22" t="s">
        <v>4</v>
      </c>
      <c r="X89" s="22" t="s">
        <v>4</v>
      </c>
      <c r="Y89" s="22" t="s">
        <v>14</v>
      </c>
      <c r="Z89" s="22" t="s">
        <v>6</v>
      </c>
      <c r="AA89" s="22" t="s">
        <v>6</v>
      </c>
      <c r="AB89" s="22" t="s">
        <v>15</v>
      </c>
      <c r="AC89" s="22" t="s">
        <v>15</v>
      </c>
      <c r="AD89" s="22" t="s">
        <v>16</v>
      </c>
      <c r="AE89" s="22" t="s">
        <v>16</v>
      </c>
      <c r="AF89" s="23"/>
      <c r="AG89" s="24">
        <f t="shared" si="40"/>
        <v>20</v>
      </c>
      <c r="AH89" s="25">
        <f t="shared" si="41"/>
        <v>10</v>
      </c>
      <c r="AI89" s="25">
        <f t="shared" si="42"/>
        <v>0</v>
      </c>
      <c r="AJ89" s="26">
        <f t="shared" si="43"/>
        <v>2</v>
      </c>
    </row>
    <row r="90" spans="1:39" ht="13.5" thickBot="1" x14ac:dyDescent="0.25">
      <c r="A90" s="27" t="s">
        <v>27</v>
      </c>
      <c r="B90" s="28" t="s">
        <v>15</v>
      </c>
      <c r="C90" s="29" t="s">
        <v>15</v>
      </c>
      <c r="D90" s="29" t="s">
        <v>16</v>
      </c>
      <c r="E90" s="29" t="s">
        <v>16</v>
      </c>
      <c r="F90" s="29" t="s">
        <v>4</v>
      </c>
      <c r="G90" s="29" t="s">
        <v>4</v>
      </c>
      <c r="H90" s="29" t="s">
        <v>4</v>
      </c>
      <c r="I90" s="29" t="s">
        <v>4</v>
      </c>
      <c r="J90" s="29" t="s">
        <v>14</v>
      </c>
      <c r="K90" s="29" t="s">
        <v>14</v>
      </c>
      <c r="L90" s="29" t="s">
        <v>14</v>
      </c>
      <c r="M90" s="29" t="s">
        <v>14</v>
      </c>
      <c r="N90" s="29" t="s">
        <v>14</v>
      </c>
      <c r="O90" s="29" t="s">
        <v>4</v>
      </c>
      <c r="P90" s="29" t="s">
        <v>4</v>
      </c>
      <c r="Q90" s="29" t="s">
        <v>14</v>
      </c>
      <c r="R90" s="29" t="s">
        <v>14</v>
      </c>
      <c r="S90" s="29" t="s">
        <v>14</v>
      </c>
      <c r="T90" s="29" t="s">
        <v>14</v>
      </c>
      <c r="U90" s="29" t="s">
        <v>14</v>
      </c>
      <c r="V90" s="29" t="s">
        <v>4</v>
      </c>
      <c r="W90" s="29" t="s">
        <v>4</v>
      </c>
      <c r="X90" s="29" t="s">
        <v>6</v>
      </c>
      <c r="Y90" s="29" t="s">
        <v>6</v>
      </c>
      <c r="Z90" s="29" t="s">
        <v>15</v>
      </c>
      <c r="AA90" s="29" t="s">
        <v>15</v>
      </c>
      <c r="AB90" s="29" t="s">
        <v>16</v>
      </c>
      <c r="AC90" s="29" t="s">
        <v>16</v>
      </c>
      <c r="AD90" s="29" t="s">
        <v>4</v>
      </c>
      <c r="AE90" s="29" t="s">
        <v>4</v>
      </c>
      <c r="AF90" s="30"/>
      <c r="AG90" s="31">
        <f t="shared" si="40"/>
        <v>20</v>
      </c>
      <c r="AH90" s="32">
        <f t="shared" si="41"/>
        <v>10</v>
      </c>
      <c r="AI90" s="32">
        <f t="shared" si="42"/>
        <v>0</v>
      </c>
      <c r="AJ90" s="33">
        <f t="shared" si="43"/>
        <v>10</v>
      </c>
      <c r="AL90" s="42"/>
    </row>
    <row r="91" spans="1:39" ht="13.5" thickBot="1" x14ac:dyDescent="0.25">
      <c r="A91" s="2"/>
      <c r="B91" s="3" t="s">
        <v>6</v>
      </c>
      <c r="C91" s="3" t="s">
        <v>7</v>
      </c>
      <c r="D91" s="3" t="s">
        <v>1</v>
      </c>
      <c r="E91" s="3" t="s">
        <v>2</v>
      </c>
      <c r="F91" s="3" t="s">
        <v>3</v>
      </c>
      <c r="G91" s="3" t="s">
        <v>4</v>
      </c>
      <c r="H91" s="3" t="s">
        <v>5</v>
      </c>
      <c r="I91" s="3" t="s">
        <v>6</v>
      </c>
      <c r="J91" s="3" t="s">
        <v>7</v>
      </c>
      <c r="K91" s="3" t="s">
        <v>1</v>
      </c>
      <c r="L91" s="3" t="s">
        <v>2</v>
      </c>
      <c r="M91" s="3" t="s">
        <v>3</v>
      </c>
      <c r="N91" s="3" t="s">
        <v>4</v>
      </c>
      <c r="O91" s="3" t="s">
        <v>5</v>
      </c>
      <c r="P91" s="3" t="s">
        <v>6</v>
      </c>
      <c r="Q91" s="3" t="s">
        <v>7</v>
      </c>
      <c r="R91" s="3" t="s">
        <v>1</v>
      </c>
      <c r="S91" s="3" t="s">
        <v>2</v>
      </c>
      <c r="T91" s="3" t="s">
        <v>3</v>
      </c>
      <c r="U91" s="3" t="s">
        <v>4</v>
      </c>
      <c r="V91" s="3" t="s">
        <v>5</v>
      </c>
      <c r="W91" s="3" t="s">
        <v>6</v>
      </c>
      <c r="X91" s="3" t="s">
        <v>7</v>
      </c>
      <c r="Y91" s="3" t="s">
        <v>1</v>
      </c>
      <c r="Z91" s="3" t="s">
        <v>2</v>
      </c>
      <c r="AA91" s="3" t="s">
        <v>3</v>
      </c>
      <c r="AB91" s="3" t="s">
        <v>4</v>
      </c>
      <c r="AC91" s="3" t="s">
        <v>5</v>
      </c>
      <c r="AD91" s="3" t="s">
        <v>6</v>
      </c>
      <c r="AE91" s="3" t="s">
        <v>7</v>
      </c>
      <c r="AF91" s="3" t="s">
        <v>1</v>
      </c>
      <c r="AG91" s="4"/>
      <c r="AH91" s="4"/>
      <c r="AI91" s="4"/>
      <c r="AJ91" s="4"/>
    </row>
    <row r="92" spans="1:39" ht="13.5" thickBot="1" x14ac:dyDescent="0.25">
      <c r="A92" s="5" t="s">
        <v>32</v>
      </c>
      <c r="B92" s="35">
        <v>1</v>
      </c>
      <c r="C92" s="7">
        <v>2</v>
      </c>
      <c r="D92" s="7">
        <v>3</v>
      </c>
      <c r="E92" s="7">
        <v>4</v>
      </c>
      <c r="F92" s="7">
        <v>5</v>
      </c>
      <c r="G92" s="7">
        <v>6</v>
      </c>
      <c r="H92" s="7">
        <v>7</v>
      </c>
      <c r="I92" s="8">
        <v>8</v>
      </c>
      <c r="J92" s="7">
        <v>9</v>
      </c>
      <c r="K92" s="7">
        <v>10</v>
      </c>
      <c r="L92" s="7">
        <v>11</v>
      </c>
      <c r="M92" s="7">
        <v>12</v>
      </c>
      <c r="N92" s="7">
        <v>13</v>
      </c>
      <c r="O92" s="7">
        <v>14</v>
      </c>
      <c r="P92" s="7">
        <v>15</v>
      </c>
      <c r="Q92" s="7">
        <v>16</v>
      </c>
      <c r="R92" s="7">
        <v>17</v>
      </c>
      <c r="S92" s="7">
        <v>18</v>
      </c>
      <c r="T92" s="7">
        <v>19</v>
      </c>
      <c r="U92" s="7">
        <v>20</v>
      </c>
      <c r="V92" s="7">
        <v>21</v>
      </c>
      <c r="W92" s="7">
        <v>22</v>
      </c>
      <c r="X92" s="7">
        <v>23</v>
      </c>
      <c r="Y92" s="7">
        <v>24</v>
      </c>
      <c r="Z92" s="8">
        <v>25</v>
      </c>
      <c r="AA92" s="7">
        <v>26</v>
      </c>
      <c r="AB92" s="7">
        <v>27</v>
      </c>
      <c r="AC92" s="7">
        <v>28</v>
      </c>
      <c r="AD92" s="7">
        <v>29</v>
      </c>
      <c r="AE92" s="7">
        <v>30</v>
      </c>
      <c r="AF92" s="9">
        <v>31</v>
      </c>
      <c r="AG92" s="10" t="s">
        <v>9</v>
      </c>
      <c r="AH92" s="11" t="s">
        <v>10</v>
      </c>
      <c r="AI92" s="11" t="s">
        <v>11</v>
      </c>
      <c r="AJ92" s="12" t="s">
        <v>12</v>
      </c>
    </row>
    <row r="93" spans="1:39" x14ac:dyDescent="0.2">
      <c r="A93" s="13" t="s">
        <v>13</v>
      </c>
      <c r="B93" s="14" t="s">
        <v>16</v>
      </c>
      <c r="C93" s="15" t="s">
        <v>16</v>
      </c>
      <c r="D93" s="15" t="s">
        <v>4</v>
      </c>
      <c r="E93" s="15" t="s">
        <v>4</v>
      </c>
      <c r="F93" s="15" t="s">
        <v>4</v>
      </c>
      <c r="G93" s="15" t="s">
        <v>4</v>
      </c>
      <c r="H93" s="15" t="s">
        <v>14</v>
      </c>
      <c r="I93" s="15" t="s">
        <v>14</v>
      </c>
      <c r="J93" s="15" t="s">
        <v>14</v>
      </c>
      <c r="K93" s="15" t="s">
        <v>14</v>
      </c>
      <c r="L93" s="15" t="s">
        <v>14</v>
      </c>
      <c r="M93" s="15" t="s">
        <v>4</v>
      </c>
      <c r="N93" s="15" t="s">
        <v>4</v>
      </c>
      <c r="O93" s="15" t="s">
        <v>14</v>
      </c>
      <c r="P93" s="15" t="s">
        <v>14</v>
      </c>
      <c r="Q93" s="15" t="s">
        <v>14</v>
      </c>
      <c r="R93" s="15" t="s">
        <v>14</v>
      </c>
      <c r="S93" s="15" t="s">
        <v>14</v>
      </c>
      <c r="T93" s="15" t="s">
        <v>4</v>
      </c>
      <c r="U93" s="15" t="s">
        <v>4</v>
      </c>
      <c r="V93" s="15" t="s">
        <v>6</v>
      </c>
      <c r="W93" s="15" t="s">
        <v>6</v>
      </c>
      <c r="X93" s="15" t="s">
        <v>15</v>
      </c>
      <c r="Y93" s="15" t="s">
        <v>15</v>
      </c>
      <c r="Z93" s="15" t="s">
        <v>16</v>
      </c>
      <c r="AA93" s="15" t="s">
        <v>16</v>
      </c>
      <c r="AB93" s="15" t="s">
        <v>4</v>
      </c>
      <c r="AC93" s="15" t="s">
        <v>4</v>
      </c>
      <c r="AD93" s="15" t="s">
        <v>4</v>
      </c>
      <c r="AE93" s="15" t="s">
        <v>4</v>
      </c>
      <c r="AF93" s="16" t="s">
        <v>6</v>
      </c>
      <c r="AG93" s="17">
        <f t="shared" ref="AG93:AG98" si="44">COUNTIF($B93:$AF93,"M")+COUNTIF($B93:$AF93,"T")+COUNTIF($B93:$AF93,"N")+COUNTIF($B93:$AF93,"O")</f>
        <v>19</v>
      </c>
      <c r="AH93" s="18">
        <f t="shared" ref="AH93:AH98" si="45">COUNTIF($B93:$AE93,"D")</f>
        <v>12</v>
      </c>
      <c r="AI93" s="18">
        <f t="shared" ref="AI93:AI98" si="46">COUNTIF($B93:$AE93,"V")</f>
        <v>0</v>
      </c>
      <c r="AJ93" s="19">
        <f t="shared" ref="AJ93:AJ98" si="47">COUNTIF($B93:$AE93,"O")</f>
        <v>10</v>
      </c>
    </row>
    <row r="94" spans="1:39" x14ac:dyDescent="0.2">
      <c r="A94" s="20" t="s">
        <v>17</v>
      </c>
      <c r="B94" s="21" t="s">
        <v>15</v>
      </c>
      <c r="C94" s="22" t="s">
        <v>15</v>
      </c>
      <c r="D94" s="22" t="s">
        <v>16</v>
      </c>
      <c r="E94" s="22" t="s">
        <v>16</v>
      </c>
      <c r="F94" s="22" t="s">
        <v>4</v>
      </c>
      <c r="G94" s="22" t="s">
        <v>4</v>
      </c>
      <c r="H94" s="22" t="s">
        <v>4</v>
      </c>
      <c r="I94" s="22" t="s">
        <v>4</v>
      </c>
      <c r="J94" s="22" t="s">
        <v>6</v>
      </c>
      <c r="K94" s="22" t="s">
        <v>6</v>
      </c>
      <c r="L94" s="22" t="s">
        <v>15</v>
      </c>
      <c r="M94" s="22" t="s">
        <v>15</v>
      </c>
      <c r="N94" s="22" t="s">
        <v>16</v>
      </c>
      <c r="O94" s="22" t="s">
        <v>16</v>
      </c>
      <c r="P94" s="22" t="s">
        <v>4</v>
      </c>
      <c r="Q94" s="22" t="s">
        <v>4</v>
      </c>
      <c r="R94" s="22" t="s">
        <v>4</v>
      </c>
      <c r="S94" s="22" t="s">
        <v>4</v>
      </c>
      <c r="T94" s="22" t="s">
        <v>6</v>
      </c>
      <c r="U94" s="22" t="s">
        <v>6</v>
      </c>
      <c r="V94" s="22" t="s">
        <v>15</v>
      </c>
      <c r="W94" s="22" t="s">
        <v>15</v>
      </c>
      <c r="X94" s="22" t="s">
        <v>16</v>
      </c>
      <c r="Y94" s="22" t="s">
        <v>16</v>
      </c>
      <c r="Z94" s="22" t="s">
        <v>4</v>
      </c>
      <c r="AA94" s="22" t="s">
        <v>4</v>
      </c>
      <c r="AB94" s="22" t="s">
        <v>4</v>
      </c>
      <c r="AC94" s="22" t="s">
        <v>4</v>
      </c>
      <c r="AD94" s="22" t="s">
        <v>6</v>
      </c>
      <c r="AE94" s="22" t="s">
        <v>6</v>
      </c>
      <c r="AF94" s="23" t="s">
        <v>15</v>
      </c>
      <c r="AG94" s="24">
        <f t="shared" si="44"/>
        <v>19</v>
      </c>
      <c r="AH94" s="25">
        <f t="shared" si="45"/>
        <v>12</v>
      </c>
      <c r="AI94" s="25">
        <f t="shared" si="46"/>
        <v>0</v>
      </c>
      <c r="AJ94" s="26">
        <f t="shared" si="47"/>
        <v>0</v>
      </c>
    </row>
    <row r="95" spans="1:39" x14ac:dyDescent="0.2">
      <c r="A95" s="20" t="s">
        <v>18</v>
      </c>
      <c r="B95" s="21" t="s">
        <v>6</v>
      </c>
      <c r="C95" s="22" t="s">
        <v>6</v>
      </c>
      <c r="D95" s="22" t="s">
        <v>15</v>
      </c>
      <c r="E95" s="22" t="s">
        <v>15</v>
      </c>
      <c r="F95" s="22" t="s">
        <v>16</v>
      </c>
      <c r="G95" s="22" t="s">
        <v>16</v>
      </c>
      <c r="H95" s="22" t="s">
        <v>4</v>
      </c>
      <c r="I95" s="22" t="s">
        <v>4</v>
      </c>
      <c r="J95" s="22" t="s">
        <v>4</v>
      </c>
      <c r="K95" s="22" t="s">
        <v>4</v>
      </c>
      <c r="L95" s="22" t="s">
        <v>6</v>
      </c>
      <c r="M95" s="22" t="s">
        <v>6</v>
      </c>
      <c r="N95" s="22" t="s">
        <v>15</v>
      </c>
      <c r="O95" s="22" t="s">
        <v>15</v>
      </c>
      <c r="P95" s="22" t="s">
        <v>16</v>
      </c>
      <c r="Q95" s="22" t="s">
        <v>16</v>
      </c>
      <c r="R95" s="22" t="s">
        <v>4</v>
      </c>
      <c r="S95" s="22" t="s">
        <v>4</v>
      </c>
      <c r="T95" s="22" t="s">
        <v>4</v>
      </c>
      <c r="U95" s="22" t="s">
        <v>4</v>
      </c>
      <c r="V95" s="22" t="s">
        <v>14</v>
      </c>
      <c r="W95" s="22" t="s">
        <v>14</v>
      </c>
      <c r="X95" s="22" t="s">
        <v>14</v>
      </c>
      <c r="Y95" s="22" t="s">
        <v>14</v>
      </c>
      <c r="Z95" s="22" t="s">
        <v>14</v>
      </c>
      <c r="AA95" s="22" t="s">
        <v>4</v>
      </c>
      <c r="AB95" s="22" t="s">
        <v>4</v>
      </c>
      <c r="AC95" s="22" t="s">
        <v>14</v>
      </c>
      <c r="AD95" s="22" t="s">
        <v>14</v>
      </c>
      <c r="AE95" s="22" t="s">
        <v>14</v>
      </c>
      <c r="AF95" s="23" t="s">
        <v>14</v>
      </c>
      <c r="AG95" s="24">
        <f t="shared" si="44"/>
        <v>21</v>
      </c>
      <c r="AH95" s="25">
        <f t="shared" si="45"/>
        <v>10</v>
      </c>
      <c r="AI95" s="25">
        <f t="shared" si="46"/>
        <v>0</v>
      </c>
      <c r="AJ95" s="26">
        <f>COUNTIF($B95:$AF95,"O")</f>
        <v>9</v>
      </c>
    </row>
    <row r="96" spans="1:39" x14ac:dyDescent="0.2">
      <c r="A96" s="20" t="s">
        <v>4</v>
      </c>
      <c r="B96" s="21" t="s">
        <v>14</v>
      </c>
      <c r="C96" s="22" t="s">
        <v>14</v>
      </c>
      <c r="D96" s="22" t="s">
        <v>14</v>
      </c>
      <c r="E96" s="22" t="s">
        <v>14</v>
      </c>
      <c r="F96" s="22" t="s">
        <v>4</v>
      </c>
      <c r="G96" s="22" t="s">
        <v>4</v>
      </c>
      <c r="H96" s="22" t="s">
        <v>6</v>
      </c>
      <c r="I96" s="22" t="s">
        <v>6</v>
      </c>
      <c r="J96" s="22" t="s">
        <v>15</v>
      </c>
      <c r="K96" s="22" t="s">
        <v>15</v>
      </c>
      <c r="L96" s="22" t="s">
        <v>16</v>
      </c>
      <c r="M96" s="22" t="s">
        <v>16</v>
      </c>
      <c r="N96" s="22" t="s">
        <v>4</v>
      </c>
      <c r="O96" s="22" t="s">
        <v>4</v>
      </c>
      <c r="P96" s="22" t="s">
        <v>4</v>
      </c>
      <c r="Q96" s="22" t="s">
        <v>4</v>
      </c>
      <c r="R96" s="22" t="s">
        <v>6</v>
      </c>
      <c r="S96" s="22" t="s">
        <v>6</v>
      </c>
      <c r="T96" s="22" t="s">
        <v>15</v>
      </c>
      <c r="U96" s="22" t="s">
        <v>15</v>
      </c>
      <c r="V96" s="22" t="s">
        <v>16</v>
      </c>
      <c r="W96" s="22" t="s">
        <v>16</v>
      </c>
      <c r="X96" s="22" t="s">
        <v>4</v>
      </c>
      <c r="Y96" s="22" t="s">
        <v>4</v>
      </c>
      <c r="Z96" s="22" t="s">
        <v>4</v>
      </c>
      <c r="AA96" s="22" t="s">
        <v>4</v>
      </c>
      <c r="AB96" s="22" t="s">
        <v>6</v>
      </c>
      <c r="AC96" s="22" t="s">
        <v>6</v>
      </c>
      <c r="AD96" s="22" t="s">
        <v>15</v>
      </c>
      <c r="AE96" s="22" t="s">
        <v>15</v>
      </c>
      <c r="AF96" s="23" t="s">
        <v>16</v>
      </c>
      <c r="AG96" s="24">
        <f t="shared" si="44"/>
        <v>21</v>
      </c>
      <c r="AH96" s="25">
        <f t="shared" si="45"/>
        <v>10</v>
      </c>
      <c r="AI96" s="25">
        <f t="shared" si="46"/>
        <v>0</v>
      </c>
      <c r="AJ96" s="26">
        <f t="shared" si="47"/>
        <v>4</v>
      </c>
    </row>
    <row r="97" spans="1:37" x14ac:dyDescent="0.2">
      <c r="A97" s="20" t="s">
        <v>19</v>
      </c>
      <c r="B97" s="21" t="s">
        <v>4</v>
      </c>
      <c r="C97" s="22" t="s">
        <v>4</v>
      </c>
      <c r="D97" s="22" t="s">
        <v>4</v>
      </c>
      <c r="E97" s="22" t="s">
        <v>4</v>
      </c>
      <c r="F97" s="22" t="s">
        <v>6</v>
      </c>
      <c r="G97" s="22" t="s">
        <v>6</v>
      </c>
      <c r="H97" s="22" t="s">
        <v>15</v>
      </c>
      <c r="I97" s="22" t="s">
        <v>15</v>
      </c>
      <c r="J97" s="22" t="s">
        <v>16</v>
      </c>
      <c r="K97" s="22" t="s">
        <v>16</v>
      </c>
      <c r="L97" s="22" t="s">
        <v>4</v>
      </c>
      <c r="M97" s="22" t="s">
        <v>4</v>
      </c>
      <c r="N97" s="22" t="s">
        <v>4</v>
      </c>
      <c r="O97" s="22" t="s">
        <v>4</v>
      </c>
      <c r="P97" s="22" t="s">
        <v>6</v>
      </c>
      <c r="Q97" s="22" t="s">
        <v>6</v>
      </c>
      <c r="R97" s="22" t="s">
        <v>15</v>
      </c>
      <c r="S97" s="22" t="s">
        <v>15</v>
      </c>
      <c r="T97" s="22" t="s">
        <v>16</v>
      </c>
      <c r="U97" s="22" t="s">
        <v>16</v>
      </c>
      <c r="V97" s="22" t="s">
        <v>4</v>
      </c>
      <c r="W97" s="22" t="s">
        <v>4</v>
      </c>
      <c r="X97" s="22" t="s">
        <v>4</v>
      </c>
      <c r="Y97" s="22" t="s">
        <v>4</v>
      </c>
      <c r="Z97" s="22" t="s">
        <v>6</v>
      </c>
      <c r="AA97" s="22" t="s">
        <v>6</v>
      </c>
      <c r="AB97" s="22" t="s">
        <v>15</v>
      </c>
      <c r="AC97" s="22" t="s">
        <v>15</v>
      </c>
      <c r="AD97" s="22" t="s">
        <v>16</v>
      </c>
      <c r="AE97" s="22" t="s">
        <v>16</v>
      </c>
      <c r="AF97" s="23" t="s">
        <v>4</v>
      </c>
      <c r="AG97" s="24">
        <f t="shared" si="44"/>
        <v>18</v>
      </c>
      <c r="AH97" s="25">
        <f t="shared" si="45"/>
        <v>12</v>
      </c>
      <c r="AI97" s="25">
        <f t="shared" si="46"/>
        <v>0</v>
      </c>
      <c r="AJ97" s="26">
        <f t="shared" si="47"/>
        <v>0</v>
      </c>
    </row>
    <row r="98" spans="1:37" ht="13.5" thickBot="1" x14ac:dyDescent="0.25">
      <c r="A98" s="27" t="s">
        <v>27</v>
      </c>
      <c r="B98" s="28" t="s">
        <v>4</v>
      </c>
      <c r="C98" s="29" t="s">
        <v>14</v>
      </c>
      <c r="D98" s="29" t="s">
        <v>6</v>
      </c>
      <c r="E98" s="29" t="s">
        <v>6</v>
      </c>
      <c r="F98" s="29" t="s">
        <v>15</v>
      </c>
      <c r="G98" s="29" t="s">
        <v>15</v>
      </c>
      <c r="H98" s="29" t="s">
        <v>16</v>
      </c>
      <c r="I98" s="29" t="s">
        <v>16</v>
      </c>
      <c r="J98" s="29" t="s">
        <v>4</v>
      </c>
      <c r="K98" s="29" t="s">
        <v>4</v>
      </c>
      <c r="L98" s="29" t="s">
        <v>4</v>
      </c>
      <c r="M98" s="29" t="s">
        <v>4</v>
      </c>
      <c r="N98" s="29" t="s">
        <v>6</v>
      </c>
      <c r="O98" s="29" t="s">
        <v>6</v>
      </c>
      <c r="P98" s="29" t="s">
        <v>15</v>
      </c>
      <c r="Q98" s="29" t="s">
        <v>15</v>
      </c>
      <c r="R98" s="29" t="s">
        <v>16</v>
      </c>
      <c r="S98" s="29" t="s">
        <v>16</v>
      </c>
      <c r="T98" s="29" t="s">
        <v>4</v>
      </c>
      <c r="U98" s="29" t="s">
        <v>4</v>
      </c>
      <c r="V98" s="29" t="s">
        <v>4</v>
      </c>
      <c r="W98" s="29" t="s">
        <v>4</v>
      </c>
      <c r="X98" s="29" t="s">
        <v>6</v>
      </c>
      <c r="Y98" s="29" t="s">
        <v>6</v>
      </c>
      <c r="Z98" s="29" t="s">
        <v>15</v>
      </c>
      <c r="AA98" s="29" t="s">
        <v>15</v>
      </c>
      <c r="AB98" s="29" t="s">
        <v>16</v>
      </c>
      <c r="AC98" s="29" t="s">
        <v>16</v>
      </c>
      <c r="AD98" s="29" t="s">
        <v>4</v>
      </c>
      <c r="AE98" s="29" t="s">
        <v>4</v>
      </c>
      <c r="AF98" s="30" t="s">
        <v>4</v>
      </c>
      <c r="AG98" s="31">
        <f t="shared" si="44"/>
        <v>19</v>
      </c>
      <c r="AH98" s="32">
        <f t="shared" si="45"/>
        <v>11</v>
      </c>
      <c r="AI98" s="32">
        <f t="shared" si="46"/>
        <v>0</v>
      </c>
      <c r="AJ98" s="33">
        <f>COUNTIF($B98:$AF98,"O")</f>
        <v>1</v>
      </c>
    </row>
    <row r="99" spans="1:37" ht="13.5" thickBo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7" ht="14.25" thickTop="1" thickBot="1" x14ac:dyDescent="0.25">
      <c r="A100" s="43" t="s">
        <v>33</v>
      </c>
      <c r="B100" s="114" t="s">
        <v>34</v>
      </c>
      <c r="C100" s="115"/>
      <c r="D100" s="115"/>
      <c r="E100" s="115"/>
      <c r="F100" s="116"/>
      <c r="G100" s="117" t="s">
        <v>35</v>
      </c>
      <c r="H100" s="115"/>
      <c r="I100" s="115"/>
      <c r="J100" s="115"/>
      <c r="K100" s="116"/>
      <c r="L100" s="117" t="s">
        <v>36</v>
      </c>
      <c r="M100" s="115"/>
      <c r="N100" s="115"/>
      <c r="O100" s="115"/>
      <c r="P100" s="116"/>
      <c r="Q100" s="117" t="s">
        <v>37</v>
      </c>
      <c r="R100" s="115"/>
      <c r="S100" s="118"/>
      <c r="T100" s="44"/>
      <c r="U100" s="44"/>
      <c r="V100" s="44"/>
      <c r="W100" s="101" t="s">
        <v>38</v>
      </c>
      <c r="X100" s="101"/>
      <c r="Y100" s="101"/>
      <c r="Z100" s="101"/>
      <c r="AA100" s="101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7" ht="13.5" thickTop="1" x14ac:dyDescent="0.2">
      <c r="A101" s="45">
        <f t="shared" ref="A101:A106" si="48">PRODUCT(B101,8)</f>
        <v>1888</v>
      </c>
      <c r="B101" s="119">
        <f t="shared" ref="B101:B106" si="49">SUM(AG93,AG85,AG77,AG69,AG61,AG53,AG45,AG37,AG29,AG21,AG13,AG5)</f>
        <v>236</v>
      </c>
      <c r="C101" s="120"/>
      <c r="D101" s="120"/>
      <c r="E101" s="46"/>
      <c r="F101" s="47"/>
      <c r="G101" s="46"/>
      <c r="H101" s="121">
        <f>SUM(A101,-D110)</f>
        <v>216</v>
      </c>
      <c r="I101" s="121"/>
      <c r="J101" s="121"/>
      <c r="K101" s="47"/>
      <c r="L101" s="48"/>
      <c r="M101" s="48"/>
      <c r="N101" s="49">
        <f t="shared" ref="N101:N106" si="50" xml:space="preserve"> PRODUCT($H101,1/8)</f>
        <v>27</v>
      </c>
      <c r="O101" s="49"/>
      <c r="P101" s="47"/>
      <c r="Q101" s="48"/>
      <c r="R101" s="50" t="s">
        <v>13</v>
      </c>
      <c r="S101" s="51"/>
      <c r="T101" s="4"/>
      <c r="U101" s="4"/>
      <c r="V101" s="4"/>
      <c r="W101" s="52" t="s">
        <v>14</v>
      </c>
      <c r="X101" s="122" t="s">
        <v>39</v>
      </c>
      <c r="Y101" s="123"/>
      <c r="Z101" s="123"/>
      <c r="AA101" s="124"/>
      <c r="AB101" s="4"/>
      <c r="AC101" s="4"/>
      <c r="AD101" s="53"/>
      <c r="AE101" s="4" t="s">
        <v>40</v>
      </c>
      <c r="AF101" s="4"/>
      <c r="AG101" s="4"/>
      <c r="AH101" s="4"/>
      <c r="AI101" s="4"/>
      <c r="AJ101" s="4"/>
      <c r="AK101" s="1">
        <v>11</v>
      </c>
    </row>
    <row r="102" spans="1:37" x14ac:dyDescent="0.2">
      <c r="A102" s="45">
        <f t="shared" si="48"/>
        <v>1888</v>
      </c>
      <c r="B102" s="110">
        <f t="shared" si="49"/>
        <v>236</v>
      </c>
      <c r="C102" s="111"/>
      <c r="D102" s="111"/>
      <c r="E102" s="46"/>
      <c r="F102" s="47"/>
      <c r="G102" s="46"/>
      <c r="H102" s="112">
        <f>SUM(A102,-D110)</f>
        <v>216</v>
      </c>
      <c r="I102" s="112"/>
      <c r="J102" s="112"/>
      <c r="K102" s="47"/>
      <c r="L102" s="48"/>
      <c r="M102" s="48"/>
      <c r="N102" s="54">
        <f t="shared" si="50"/>
        <v>27</v>
      </c>
      <c r="O102" s="54"/>
      <c r="P102" s="47"/>
      <c r="Q102" s="48"/>
      <c r="R102" s="50" t="s">
        <v>17</v>
      </c>
      <c r="S102" s="51"/>
      <c r="T102" s="4"/>
      <c r="U102" s="4"/>
      <c r="V102" s="4"/>
      <c r="W102" s="55" t="s">
        <v>2</v>
      </c>
      <c r="X102" s="4" t="s">
        <v>41</v>
      </c>
      <c r="Y102" s="4"/>
      <c r="Z102" s="4"/>
      <c r="AA102" s="4"/>
      <c r="AB102" s="4"/>
      <c r="AC102" s="4"/>
      <c r="AD102" s="56"/>
      <c r="AE102" s="4" t="s">
        <v>42</v>
      </c>
      <c r="AF102" s="4"/>
      <c r="AG102" s="4"/>
      <c r="AH102" s="4"/>
      <c r="AI102" s="4"/>
      <c r="AJ102" s="4"/>
    </row>
    <row r="103" spans="1:37" x14ac:dyDescent="0.2">
      <c r="A103" s="45">
        <f t="shared" si="48"/>
        <v>1888</v>
      </c>
      <c r="B103" s="110">
        <f t="shared" si="49"/>
        <v>236</v>
      </c>
      <c r="C103" s="111"/>
      <c r="D103" s="111"/>
      <c r="E103" s="46"/>
      <c r="F103" s="47"/>
      <c r="G103" s="46"/>
      <c r="H103" s="112">
        <f>SUM(A103,-D110)</f>
        <v>216</v>
      </c>
      <c r="I103" s="112"/>
      <c r="J103" s="112"/>
      <c r="K103" s="48"/>
      <c r="L103" s="57"/>
      <c r="M103" s="48"/>
      <c r="N103" s="54">
        <f t="shared" si="50"/>
        <v>27</v>
      </c>
      <c r="O103" s="54"/>
      <c r="P103" s="47"/>
      <c r="Q103" s="48"/>
      <c r="R103" s="50" t="s">
        <v>18</v>
      </c>
      <c r="S103" s="51"/>
      <c r="T103" s="4"/>
      <c r="U103" s="4"/>
      <c r="V103" s="4"/>
      <c r="W103" s="58" t="s">
        <v>4</v>
      </c>
      <c r="X103" s="100" t="s">
        <v>43</v>
      </c>
      <c r="Y103" s="101"/>
      <c r="Z103" s="101"/>
      <c r="AA103" s="101"/>
      <c r="AB103" s="4"/>
      <c r="AC103" s="4"/>
      <c r="AD103" s="59"/>
      <c r="AE103" s="4" t="s">
        <v>44</v>
      </c>
      <c r="AF103" s="4"/>
      <c r="AG103" s="4"/>
      <c r="AH103" s="4"/>
      <c r="AI103" s="4"/>
      <c r="AJ103" s="4"/>
    </row>
    <row r="104" spans="1:37" x14ac:dyDescent="0.2">
      <c r="A104" s="45">
        <f t="shared" si="48"/>
        <v>1888</v>
      </c>
      <c r="B104" s="110">
        <f t="shared" si="49"/>
        <v>236</v>
      </c>
      <c r="C104" s="111"/>
      <c r="D104" s="111"/>
      <c r="E104" s="46"/>
      <c r="F104" s="47"/>
      <c r="G104" s="46"/>
      <c r="H104" s="112">
        <f>SUM(A104,-D110)</f>
        <v>216</v>
      </c>
      <c r="I104" s="112"/>
      <c r="J104" s="112"/>
      <c r="K104" s="47"/>
      <c r="L104" s="48"/>
      <c r="M104" s="48"/>
      <c r="N104" s="54">
        <f t="shared" si="50"/>
        <v>27</v>
      </c>
      <c r="O104" s="54"/>
      <c r="P104" s="47"/>
      <c r="Q104" s="48"/>
      <c r="R104" s="50" t="s">
        <v>4</v>
      </c>
      <c r="S104" s="51"/>
      <c r="T104" s="4"/>
      <c r="U104" s="4"/>
      <c r="V104" s="4"/>
      <c r="W104" s="60" t="s">
        <v>6</v>
      </c>
      <c r="X104" s="100" t="s">
        <v>45</v>
      </c>
      <c r="Y104" s="101"/>
      <c r="Z104" s="101"/>
      <c r="AA104" s="101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7" x14ac:dyDescent="0.2">
      <c r="A105" s="45">
        <f t="shared" si="48"/>
        <v>1888</v>
      </c>
      <c r="B105" s="110">
        <f t="shared" si="49"/>
        <v>236</v>
      </c>
      <c r="C105" s="111"/>
      <c r="D105" s="111"/>
      <c r="E105" s="46"/>
      <c r="F105" s="47"/>
      <c r="G105" s="46"/>
      <c r="H105" s="112">
        <f>SUM(A105,-D110)</f>
        <v>216</v>
      </c>
      <c r="I105" s="112"/>
      <c r="J105" s="112"/>
      <c r="K105" s="47"/>
      <c r="L105" s="48"/>
      <c r="M105" s="48"/>
      <c r="N105" s="54">
        <f t="shared" si="50"/>
        <v>27</v>
      </c>
      <c r="O105" s="54"/>
      <c r="P105" s="47"/>
      <c r="Q105" s="48"/>
      <c r="R105" s="50" t="s">
        <v>19</v>
      </c>
      <c r="S105" s="51"/>
      <c r="T105" s="4"/>
      <c r="U105" s="4"/>
      <c r="V105" s="4"/>
      <c r="W105" s="61" t="s">
        <v>15</v>
      </c>
      <c r="X105" s="100" t="s">
        <v>46</v>
      </c>
      <c r="Y105" s="101"/>
      <c r="Z105" s="101"/>
      <c r="AA105" s="101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7" ht="13.5" thickBot="1" x14ac:dyDescent="0.25">
      <c r="A106" s="62">
        <f t="shared" si="48"/>
        <v>1888</v>
      </c>
      <c r="B106" s="97">
        <f t="shared" si="49"/>
        <v>236</v>
      </c>
      <c r="C106" s="98"/>
      <c r="D106" s="98"/>
      <c r="E106" s="63"/>
      <c r="F106" s="64"/>
      <c r="G106" s="63"/>
      <c r="H106" s="99">
        <f>SUM(A106,-D110)</f>
        <v>216</v>
      </c>
      <c r="I106" s="99"/>
      <c r="J106" s="99"/>
      <c r="K106" s="64"/>
      <c r="L106" s="65"/>
      <c r="M106" s="65"/>
      <c r="N106" s="66">
        <f t="shared" si="50"/>
        <v>27</v>
      </c>
      <c r="O106" s="66"/>
      <c r="P106" s="64"/>
      <c r="Q106" s="65"/>
      <c r="R106" s="67" t="s">
        <v>27</v>
      </c>
      <c r="S106" s="68"/>
      <c r="T106" s="4"/>
      <c r="U106" s="4"/>
      <c r="V106" s="4"/>
      <c r="W106" s="69" t="s">
        <v>16</v>
      </c>
      <c r="X106" s="100" t="s">
        <v>47</v>
      </c>
      <c r="Y106" s="101"/>
      <c r="Z106" s="101"/>
      <c r="AA106" s="101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7" ht="13.5" thickTop="1" x14ac:dyDescent="0.2">
      <c r="A107" s="4"/>
      <c r="B107" s="4"/>
      <c r="C107" s="4"/>
      <c r="D107" s="4"/>
      <c r="E107" s="4"/>
      <c r="F107" s="4"/>
      <c r="G107" s="4"/>
      <c r="H107" s="102"/>
      <c r="I107" s="102"/>
      <c r="J107" s="4" t="s">
        <v>48</v>
      </c>
      <c r="K107" s="4"/>
      <c r="L107" s="4"/>
      <c r="M107" s="103">
        <f>SUM($N101:$N106)</f>
        <v>162</v>
      </c>
      <c r="N107" s="104"/>
      <c r="O107" s="4" t="s">
        <v>49</v>
      </c>
      <c r="P107" s="4"/>
      <c r="Q107" s="4"/>
      <c r="R107" s="4"/>
      <c r="S107" s="4"/>
      <c r="T107" s="4"/>
      <c r="U107" s="4"/>
      <c r="V107" s="4"/>
      <c r="W107" s="70" t="s">
        <v>6</v>
      </c>
      <c r="X107" s="100" t="s">
        <v>50</v>
      </c>
      <c r="Y107" s="101"/>
      <c r="Z107" s="101"/>
      <c r="AA107" s="101"/>
      <c r="AB107" s="101"/>
      <c r="AC107" s="101"/>
      <c r="AD107" s="4"/>
      <c r="AE107" s="4"/>
      <c r="AF107" s="4"/>
      <c r="AG107" s="4"/>
      <c r="AH107" s="4"/>
      <c r="AI107" s="4"/>
      <c r="AJ107" s="4"/>
    </row>
    <row r="108" spans="1:37" x14ac:dyDescent="0.2">
      <c r="A108" s="4"/>
      <c r="B108" s="4"/>
      <c r="C108" s="4"/>
      <c r="D108" s="4"/>
      <c r="E108" s="4"/>
      <c r="F108" s="4" t="s">
        <v>51</v>
      </c>
      <c r="G108" s="4"/>
      <c r="H108" s="4"/>
      <c r="I108" s="4"/>
      <c r="J108" s="4"/>
      <c r="K108" s="4"/>
      <c r="L108" s="4"/>
      <c r="M108" s="101">
        <f>SUM(M107/5)</f>
        <v>32.4</v>
      </c>
      <c r="N108" s="101"/>
      <c r="O108" s="4" t="s">
        <v>49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7" ht="13.5" thickBo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7" ht="14.25" thickTop="1" thickBot="1" x14ac:dyDescent="0.25">
      <c r="A110" s="105" t="s">
        <v>52</v>
      </c>
      <c r="B110" s="106"/>
      <c r="C110" s="106"/>
      <c r="D110" s="107">
        <v>1672</v>
      </c>
      <c r="E110" s="107"/>
      <c r="F110" s="107"/>
      <c r="G110" s="108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7" ht="13.5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71" t="s">
        <v>53</v>
      </c>
      <c r="K111" s="71"/>
      <c r="L111" s="71"/>
      <c r="M111" s="71"/>
      <c r="N111" s="71"/>
      <c r="O111" s="71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1">
        <f>236-27</f>
        <v>209</v>
      </c>
    </row>
    <row r="112" spans="1:37" x14ac:dyDescent="0.2">
      <c r="A112" s="4" t="s">
        <v>53</v>
      </c>
      <c r="B112" s="4" t="s">
        <v>53</v>
      </c>
      <c r="C112" s="4"/>
      <c r="D112" s="4"/>
      <c r="E112" s="4"/>
      <c r="F112" s="4"/>
      <c r="G112" s="4"/>
      <c r="H112" s="4"/>
      <c r="I112" s="4"/>
      <c r="J112" s="109" t="s">
        <v>53</v>
      </c>
      <c r="K112" s="109"/>
      <c r="L112" s="109"/>
      <c r="M112" s="109"/>
      <c r="N112" s="109"/>
      <c r="O112" s="109"/>
      <c r="P112" s="4"/>
      <c r="Q112" s="4"/>
      <c r="R112" s="4"/>
      <c r="S112" s="4"/>
      <c r="T112" s="4"/>
      <c r="U112" s="4"/>
      <c r="V112" s="4"/>
      <c r="W112" s="4"/>
      <c r="X112" s="4"/>
      <c r="Y112" s="109" t="s">
        <v>53</v>
      </c>
      <c r="Z112" s="109"/>
      <c r="AA112" s="109"/>
      <c r="AB112" s="109"/>
      <c r="AC112" s="109"/>
      <c r="AD112" s="109"/>
      <c r="AE112" s="4"/>
      <c r="AF112" s="90" t="s">
        <v>53</v>
      </c>
      <c r="AG112" s="90"/>
      <c r="AH112" s="90"/>
      <c r="AI112" s="4"/>
      <c r="AJ112" s="4"/>
    </row>
    <row r="113" spans="1:36" ht="13.5" thickBo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 ht="14.25" thickTop="1" thickBot="1" x14ac:dyDescent="0.25">
      <c r="A114" s="73" t="s">
        <v>54</v>
      </c>
      <c r="B114" s="91" t="s">
        <v>55</v>
      </c>
      <c r="C114" s="91"/>
      <c r="D114" s="91"/>
      <c r="E114" s="91"/>
      <c r="F114" s="74"/>
      <c r="G114" s="74"/>
      <c r="H114" s="74"/>
      <c r="I114" s="74"/>
      <c r="J114" s="92" t="s">
        <v>56</v>
      </c>
      <c r="K114" s="92"/>
      <c r="L114" s="92"/>
      <c r="M114" s="92"/>
      <c r="N114" s="92"/>
      <c r="O114" s="74"/>
      <c r="P114" s="74"/>
      <c r="Q114" s="92" t="s">
        <v>41</v>
      </c>
      <c r="R114" s="92"/>
      <c r="S114" s="92"/>
      <c r="T114" s="92"/>
      <c r="U114" s="92"/>
      <c r="V114" s="92"/>
      <c r="W114" s="74"/>
      <c r="X114" s="74"/>
      <c r="Y114" s="91" t="s">
        <v>57</v>
      </c>
      <c r="Z114" s="91"/>
      <c r="AA114" s="91"/>
      <c r="AB114" s="91"/>
      <c r="AC114" s="93"/>
      <c r="AD114" s="4"/>
      <c r="AE114" s="4"/>
      <c r="AF114" s="4"/>
      <c r="AG114" s="4"/>
      <c r="AH114" s="4"/>
      <c r="AI114" s="4"/>
      <c r="AJ114" s="4"/>
    </row>
    <row r="115" spans="1:36" ht="13.5" thickTop="1" x14ac:dyDescent="0.2">
      <c r="A115" s="75" t="s">
        <v>13</v>
      </c>
      <c r="B115" s="94">
        <f t="shared" ref="B115:B120" si="51">SUM(AG5,AG13,AG21,AG29,AG37,AG45,AG53,AG61,AG69,AG77,AG85,AG93)</f>
        <v>236</v>
      </c>
      <c r="C115" s="95"/>
      <c r="D115" s="96"/>
      <c r="E115" s="4"/>
      <c r="F115" s="4"/>
      <c r="G115" s="4"/>
      <c r="H115" s="4"/>
      <c r="I115" s="4"/>
      <c r="J115" s="94">
        <f t="shared" ref="J115:J120" si="52">SUM(AH5,AH13,AH21,AH29,AH37,AH45,AH53,AH61,AH69,AH77,AH85,AH93)</f>
        <v>129</v>
      </c>
      <c r="K115" s="95"/>
      <c r="L115" s="96"/>
      <c r="M115" s="4"/>
      <c r="N115" s="4"/>
      <c r="O115" s="4"/>
      <c r="P115" s="4"/>
      <c r="Q115" s="94">
        <f t="shared" ref="Q115:Q120" si="53">AI5+AI13+AI21+AI29+AI37+AI45+AI53+AI61+AI69+AI77+AI85+AI93</f>
        <v>0</v>
      </c>
      <c r="R115" s="95"/>
      <c r="S115" s="96"/>
      <c r="T115" s="4"/>
      <c r="U115" s="4"/>
      <c r="V115" s="4"/>
      <c r="W115" s="4"/>
      <c r="X115" s="4"/>
      <c r="Y115" s="94">
        <f t="shared" ref="Y115:Y120" si="54" xml:space="preserve"> SUM(AJ5,AJ13,AJ21,AJ29,AJ37,AJ45,AJ53,AJ61,AJ69,AJ77,AJ85,AJ93)</f>
        <v>61</v>
      </c>
      <c r="Z115" s="95"/>
      <c r="AA115" s="96"/>
      <c r="AB115" s="4"/>
      <c r="AC115" s="76"/>
      <c r="AD115" s="4"/>
      <c r="AE115" s="4"/>
      <c r="AF115" s="90" t="s">
        <v>53</v>
      </c>
      <c r="AG115" s="90"/>
      <c r="AH115" s="4"/>
      <c r="AI115" s="4"/>
      <c r="AJ115" s="4"/>
    </row>
    <row r="116" spans="1:36" x14ac:dyDescent="0.2">
      <c r="A116" s="77" t="s">
        <v>17</v>
      </c>
      <c r="B116" s="87">
        <f t="shared" si="51"/>
        <v>236</v>
      </c>
      <c r="C116" s="88"/>
      <c r="D116" s="89"/>
      <c r="E116" s="4"/>
      <c r="F116" s="4"/>
      <c r="G116" s="4"/>
      <c r="H116" s="4"/>
      <c r="I116" s="4"/>
      <c r="J116" s="87">
        <f t="shared" si="52"/>
        <v>129</v>
      </c>
      <c r="K116" s="88"/>
      <c r="L116" s="89"/>
      <c r="M116" s="4"/>
      <c r="N116" s="4"/>
      <c r="O116" s="4"/>
      <c r="P116" s="4"/>
      <c r="Q116" s="87">
        <f t="shared" si="53"/>
        <v>0</v>
      </c>
      <c r="R116" s="88"/>
      <c r="S116" s="89"/>
      <c r="T116" s="4"/>
      <c r="U116" s="4"/>
      <c r="V116" s="4"/>
      <c r="W116" s="4"/>
      <c r="X116" s="4"/>
      <c r="Y116" s="87">
        <f t="shared" si="54"/>
        <v>51</v>
      </c>
      <c r="Z116" s="88"/>
      <c r="AA116" s="89"/>
      <c r="AB116" s="4"/>
      <c r="AC116" s="76"/>
      <c r="AD116" s="4"/>
      <c r="AE116" s="4"/>
      <c r="AF116" s="90"/>
      <c r="AG116" s="90"/>
      <c r="AH116" s="4"/>
      <c r="AI116" s="4"/>
      <c r="AJ116" s="4"/>
    </row>
    <row r="117" spans="1:36" x14ac:dyDescent="0.2">
      <c r="A117" s="77" t="s">
        <v>18</v>
      </c>
      <c r="B117" s="87">
        <f t="shared" si="51"/>
        <v>236</v>
      </c>
      <c r="C117" s="88"/>
      <c r="D117" s="89"/>
      <c r="E117" s="4"/>
      <c r="F117" s="4"/>
      <c r="G117" s="4"/>
      <c r="H117" s="4"/>
      <c r="I117" s="4"/>
      <c r="J117" s="87">
        <f t="shared" si="52"/>
        <v>129</v>
      </c>
      <c r="K117" s="88"/>
      <c r="L117" s="89"/>
      <c r="M117" s="4"/>
      <c r="N117" s="4"/>
      <c r="O117" s="4"/>
      <c r="P117" s="4"/>
      <c r="Q117" s="87">
        <f t="shared" si="53"/>
        <v>0</v>
      </c>
      <c r="R117" s="88"/>
      <c r="S117" s="89"/>
      <c r="T117" s="4"/>
      <c r="U117" s="4"/>
      <c r="V117" s="4"/>
      <c r="W117" s="4"/>
      <c r="X117" s="4"/>
      <c r="Y117" s="87">
        <f t="shared" si="54"/>
        <v>58</v>
      </c>
      <c r="Z117" s="88"/>
      <c r="AA117" s="89"/>
      <c r="AB117" s="4"/>
      <c r="AC117" s="76"/>
      <c r="AD117" s="4"/>
      <c r="AE117" s="4"/>
      <c r="AF117" s="90"/>
      <c r="AG117" s="90"/>
      <c r="AH117" s="4"/>
      <c r="AI117" s="4"/>
      <c r="AJ117" s="4"/>
    </row>
    <row r="118" spans="1:36" x14ac:dyDescent="0.2">
      <c r="A118" s="77" t="s">
        <v>4</v>
      </c>
      <c r="B118" s="87">
        <f t="shared" si="51"/>
        <v>236</v>
      </c>
      <c r="C118" s="88"/>
      <c r="D118" s="89"/>
      <c r="E118" s="4"/>
      <c r="F118" s="4"/>
      <c r="G118" s="4"/>
      <c r="H118" s="4"/>
      <c r="I118" s="4"/>
      <c r="J118" s="87">
        <f t="shared" si="52"/>
        <v>129</v>
      </c>
      <c r="K118" s="88"/>
      <c r="L118" s="89"/>
      <c r="M118" s="4"/>
      <c r="N118" s="4"/>
      <c r="O118" s="4"/>
      <c r="P118" s="4"/>
      <c r="Q118" s="87">
        <f t="shared" si="53"/>
        <v>0</v>
      </c>
      <c r="R118" s="88"/>
      <c r="S118" s="89"/>
      <c r="T118" s="4"/>
      <c r="U118" s="4"/>
      <c r="V118" s="4"/>
      <c r="W118" s="4"/>
      <c r="X118" s="4"/>
      <c r="Y118" s="87">
        <f t="shared" si="54"/>
        <v>51</v>
      </c>
      <c r="Z118" s="88"/>
      <c r="AA118" s="89"/>
      <c r="AB118" s="4"/>
      <c r="AC118" s="76"/>
      <c r="AD118" s="4"/>
      <c r="AE118" s="4"/>
      <c r="AF118" s="90"/>
      <c r="AG118" s="90"/>
      <c r="AH118" s="4"/>
      <c r="AI118" s="4"/>
      <c r="AJ118" s="4"/>
    </row>
    <row r="119" spans="1:36" x14ac:dyDescent="0.2">
      <c r="A119" s="77" t="s">
        <v>19</v>
      </c>
      <c r="B119" s="87">
        <f t="shared" si="51"/>
        <v>236</v>
      </c>
      <c r="C119" s="88"/>
      <c r="D119" s="89"/>
      <c r="E119" s="4"/>
      <c r="F119" s="4"/>
      <c r="G119" s="4"/>
      <c r="H119" s="4"/>
      <c r="I119" s="4"/>
      <c r="J119" s="87">
        <f t="shared" si="52"/>
        <v>128</v>
      </c>
      <c r="K119" s="88"/>
      <c r="L119" s="89"/>
      <c r="M119" s="4"/>
      <c r="N119" s="4"/>
      <c r="O119" s="4"/>
      <c r="P119" s="4"/>
      <c r="Q119" s="87">
        <f t="shared" si="53"/>
        <v>0</v>
      </c>
      <c r="R119" s="88"/>
      <c r="S119" s="89"/>
      <c r="T119" s="4"/>
      <c r="U119" s="4"/>
      <c r="V119" s="4"/>
      <c r="W119" s="4"/>
      <c r="X119" s="4"/>
      <c r="Y119" s="87">
        <f t="shared" si="54"/>
        <v>50</v>
      </c>
      <c r="Z119" s="88"/>
      <c r="AA119" s="89"/>
      <c r="AB119" s="4"/>
      <c r="AC119" s="76"/>
      <c r="AD119" s="4"/>
      <c r="AE119" s="4"/>
      <c r="AF119" s="90"/>
      <c r="AG119" s="90"/>
      <c r="AH119" s="4"/>
      <c r="AI119" s="4"/>
      <c r="AJ119" s="4"/>
    </row>
    <row r="120" spans="1:36" x14ac:dyDescent="0.2">
      <c r="A120" s="77" t="s">
        <v>27</v>
      </c>
      <c r="B120" s="87">
        <f t="shared" si="51"/>
        <v>236</v>
      </c>
      <c r="C120" s="88"/>
      <c r="D120" s="89"/>
      <c r="E120" s="4"/>
      <c r="F120" s="4"/>
      <c r="G120" s="4"/>
      <c r="H120" s="4"/>
      <c r="I120" s="4"/>
      <c r="J120" s="87">
        <f t="shared" si="52"/>
        <v>128</v>
      </c>
      <c r="K120" s="88"/>
      <c r="L120" s="89"/>
      <c r="M120" s="4"/>
      <c r="N120" s="4"/>
      <c r="O120" s="4"/>
      <c r="P120" s="4"/>
      <c r="Q120" s="87">
        <f t="shared" si="53"/>
        <v>0</v>
      </c>
      <c r="R120" s="88"/>
      <c r="S120" s="89"/>
      <c r="T120" s="4"/>
      <c r="U120" s="4"/>
      <c r="V120" s="4"/>
      <c r="W120" s="4"/>
      <c r="X120" s="4"/>
      <c r="Y120" s="87">
        <f t="shared" si="54"/>
        <v>50</v>
      </c>
      <c r="Z120" s="88"/>
      <c r="AA120" s="89"/>
      <c r="AB120" s="4"/>
      <c r="AC120" s="76"/>
      <c r="AD120" s="4"/>
      <c r="AE120" s="4"/>
      <c r="AF120" s="90"/>
      <c r="AG120" s="90"/>
      <c r="AH120" s="4"/>
      <c r="AI120" s="4"/>
      <c r="AJ120" s="4"/>
    </row>
    <row r="121" spans="1:36" ht="13.5" thickBot="1" x14ac:dyDescent="0.25">
      <c r="A121" s="78" t="s">
        <v>58</v>
      </c>
      <c r="B121" s="84">
        <f>SUM(B115:D119)</f>
        <v>1180</v>
      </c>
      <c r="C121" s="85"/>
      <c r="D121" s="86"/>
      <c r="E121" s="79"/>
      <c r="F121" s="79"/>
      <c r="G121" s="79"/>
      <c r="H121" s="79"/>
      <c r="I121" s="79"/>
      <c r="J121" s="80"/>
      <c r="K121" s="81"/>
      <c r="L121" s="82"/>
      <c r="M121" s="79"/>
      <c r="N121" s="79"/>
      <c r="O121" s="79"/>
      <c r="P121" s="79"/>
      <c r="Q121" s="80"/>
      <c r="R121" s="81"/>
      <c r="S121" s="82"/>
      <c r="T121" s="79"/>
      <c r="U121" s="79"/>
      <c r="V121" s="79"/>
      <c r="W121" s="79"/>
      <c r="X121" s="79"/>
      <c r="Y121" s="84">
        <f xml:space="preserve"> SUM(Y115:AA120)</f>
        <v>321</v>
      </c>
      <c r="Z121" s="85"/>
      <c r="AA121" s="86"/>
      <c r="AB121" s="79"/>
      <c r="AC121" s="83"/>
      <c r="AD121" s="4"/>
      <c r="AE121" s="4"/>
      <c r="AF121" s="72"/>
      <c r="AG121" s="72"/>
      <c r="AH121" s="4"/>
      <c r="AI121" s="4"/>
      <c r="AJ121" s="4"/>
    </row>
    <row r="122" spans="1:36" ht="13.5" thickTop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</sheetData>
  <mergeCells count="68">
    <mergeCell ref="B103:D103"/>
    <mergeCell ref="H103:J103"/>
    <mergeCell ref="X103:AA103"/>
    <mergeCell ref="A1:AJ1"/>
    <mergeCell ref="B100:F100"/>
    <mergeCell ref="G100:K100"/>
    <mergeCell ref="L100:P100"/>
    <mergeCell ref="Q100:S100"/>
    <mergeCell ref="W100:AA100"/>
    <mergeCell ref="B101:D101"/>
    <mergeCell ref="H101:J101"/>
    <mergeCell ref="X101:AA101"/>
    <mergeCell ref="B102:D102"/>
    <mergeCell ref="H102:J102"/>
    <mergeCell ref="B104:D104"/>
    <mergeCell ref="H104:J104"/>
    <mergeCell ref="X104:AA104"/>
    <mergeCell ref="B105:D105"/>
    <mergeCell ref="H105:J105"/>
    <mergeCell ref="X105:AA105"/>
    <mergeCell ref="AF112:AH112"/>
    <mergeCell ref="B106:D106"/>
    <mergeCell ref="H106:J106"/>
    <mergeCell ref="X106:AA106"/>
    <mergeCell ref="H107:I107"/>
    <mergeCell ref="M107:N107"/>
    <mergeCell ref="X107:AC107"/>
    <mergeCell ref="M108:N108"/>
    <mergeCell ref="A110:C110"/>
    <mergeCell ref="D110:G110"/>
    <mergeCell ref="J112:O112"/>
    <mergeCell ref="Y112:AD112"/>
    <mergeCell ref="B114:E114"/>
    <mergeCell ref="J114:N114"/>
    <mergeCell ref="Q114:V114"/>
    <mergeCell ref="Y114:AC114"/>
    <mergeCell ref="B115:D115"/>
    <mergeCell ref="J115:L115"/>
    <mergeCell ref="Q115:S115"/>
    <mergeCell ref="Y115:AA115"/>
    <mergeCell ref="AF115:AG115"/>
    <mergeCell ref="B116:D116"/>
    <mergeCell ref="J116:L116"/>
    <mergeCell ref="Q116:S116"/>
    <mergeCell ref="Y116:AA116"/>
    <mergeCell ref="AF116:AG116"/>
    <mergeCell ref="B118:D118"/>
    <mergeCell ref="J118:L118"/>
    <mergeCell ref="Q118:S118"/>
    <mergeCell ref="Y118:AA118"/>
    <mergeCell ref="AF118:AG118"/>
    <mergeCell ref="B117:D117"/>
    <mergeCell ref="J117:L117"/>
    <mergeCell ref="Q117:S117"/>
    <mergeCell ref="Y117:AA117"/>
    <mergeCell ref="AF117:AG117"/>
    <mergeCell ref="AF119:AG119"/>
    <mergeCell ref="B120:D120"/>
    <mergeCell ref="J120:L120"/>
    <mergeCell ref="Q120:S120"/>
    <mergeCell ref="Y120:AA120"/>
    <mergeCell ref="AF120:AG120"/>
    <mergeCell ref="B121:D121"/>
    <mergeCell ref="Y121:AA121"/>
    <mergeCell ref="B119:D119"/>
    <mergeCell ref="J119:L119"/>
    <mergeCell ref="Q119:S119"/>
    <mergeCell ref="Y119:AA119"/>
  </mergeCells>
  <conditionalFormatting sqref="B13:AA13 AC13:AF13 B14:E14 G14:AF14 B15:AF18 B21:I21 K21:AF21 B22:K22 M22:AE22 B23:AF26 B29:V29 X29:AF29 B30:J30 L30:AF30 B31:AF31 B32:H32 J32:AF32 B33:AF34 B37:AF37 B38:T38 V38:AF38 B39:AF42 B45:AF50 B53:AF58 B61:AF66 B69:AF69 B70:Y70 AA70:AF70 B71:AF74 B77:AF77 B78:O78 Q78:AF78 B79:AF82 B85:AF90 B93:AF98">
    <cfRule type="cellIs" dxfId="115" priority="101" stopIfTrue="1" operator="equal">
      <formula>"T"</formula>
    </cfRule>
    <cfRule type="cellIs" dxfId="114" priority="100" stopIfTrue="1" operator="equal">
      <formula>"N"</formula>
    </cfRule>
    <cfRule type="cellIs" dxfId="113" priority="99" stopIfTrue="1" operator="equal">
      <formula>"V"</formula>
    </cfRule>
    <cfRule type="cellIs" dxfId="112" priority="102" stopIfTrue="1" operator="equal">
      <formula>"M"</formula>
    </cfRule>
    <cfRule type="cellIs" dxfId="111" priority="105" stopIfTrue="1" operator="equal">
      <formula>""</formula>
    </cfRule>
    <cfRule type="cellIs" dxfId="110" priority="104" stopIfTrue="1" operator="equal">
      <formula>"D"</formula>
    </cfRule>
    <cfRule type="cellIs" dxfId="109" priority="103" stopIfTrue="1" operator="equal">
      <formula>"O"</formula>
    </cfRule>
  </conditionalFormatting>
  <conditionalFormatting sqref="B3:AF3">
    <cfRule type="cellIs" dxfId="108" priority="116" stopIfTrue="1" operator="equal">
      <formula>"S"</formula>
    </cfRule>
    <cfRule type="cellIs" dxfId="107" priority="115" stopIfTrue="1" operator="equal">
      <formula>"D"</formula>
    </cfRule>
  </conditionalFormatting>
  <conditionalFormatting sqref="B5:AF7 B8:N8 P8:AF8 B9:V9 X9:AF9 B10:T10 V10:AF10">
    <cfRule type="cellIs" dxfId="106" priority="113" stopIfTrue="1" operator="equal">
      <formula>"D"</formula>
    </cfRule>
    <cfRule type="cellIs" dxfId="105" priority="112" stopIfTrue="1" operator="equal">
      <formula>"O"</formula>
    </cfRule>
    <cfRule type="cellIs" dxfId="104" priority="111" stopIfTrue="1" operator="equal">
      <formula>"M"</formula>
    </cfRule>
    <cfRule type="cellIs" dxfId="103" priority="110" stopIfTrue="1" operator="equal">
      <formula>"T"</formula>
    </cfRule>
    <cfRule type="cellIs" dxfId="102" priority="109" stopIfTrue="1" operator="equal">
      <formula>"N"</formula>
    </cfRule>
    <cfRule type="cellIs" dxfId="101" priority="108" stopIfTrue="1" operator="equal">
      <formula>"V"</formula>
    </cfRule>
    <cfRule type="cellIs" dxfId="100" priority="114" stopIfTrue="1" operator="equal">
      <formula>""</formula>
    </cfRule>
  </conditionalFormatting>
  <conditionalFormatting sqref="B11:AF11 B19:AF19 B27:AF27 B35:AF35 B43:AF43 B51:AF51 B59:AF59 B67:AF67 B75:AF75 B83:AF83 B91:AF91">
    <cfRule type="cellIs" dxfId="99" priority="107" stopIfTrue="1" operator="equal">
      <formula>"S"</formula>
    </cfRule>
    <cfRule type="cellIs" dxfId="98" priority="106" stopIfTrue="1" operator="equal">
      <formula>"D"</formula>
    </cfRule>
  </conditionalFormatting>
  <conditionalFormatting sqref="F14">
    <cfRule type="cellIs" dxfId="97" priority="73" stopIfTrue="1" operator="equal">
      <formula>"T"</formula>
    </cfRule>
    <cfRule type="cellIs" dxfId="96" priority="77" stopIfTrue="1" operator="equal">
      <formula>""</formula>
    </cfRule>
    <cfRule type="cellIs" dxfId="95" priority="76" stopIfTrue="1" operator="equal">
      <formula>"D"</formula>
    </cfRule>
    <cfRule type="cellIs" dxfId="94" priority="75" stopIfTrue="1" operator="equal">
      <formula>"O"</formula>
    </cfRule>
    <cfRule type="cellIs" dxfId="93" priority="74" stopIfTrue="1" operator="equal">
      <formula>"M"</formula>
    </cfRule>
    <cfRule type="cellIs" dxfId="92" priority="72" stopIfTrue="1" operator="equal">
      <formula>"N"</formula>
    </cfRule>
    <cfRule type="cellIs" dxfId="91" priority="71" stopIfTrue="1" operator="equal">
      <formula>"V"</formula>
    </cfRule>
  </conditionalFormatting>
  <conditionalFormatting sqref="I32">
    <cfRule type="cellIs" dxfId="90" priority="23" stopIfTrue="1" operator="equal">
      <formula>"N"</formula>
    </cfRule>
    <cfRule type="cellIs" dxfId="89" priority="24" stopIfTrue="1" operator="equal">
      <formula>"T"</formula>
    </cfRule>
    <cfRule type="cellIs" dxfId="88" priority="25" stopIfTrue="1" operator="equal">
      <formula>"M"</formula>
    </cfRule>
    <cfRule type="cellIs" dxfId="87" priority="26" stopIfTrue="1" operator="equal">
      <formula>"O"</formula>
    </cfRule>
    <cfRule type="cellIs" dxfId="86" priority="27" stopIfTrue="1" operator="equal">
      <formula>"D"</formula>
    </cfRule>
    <cfRule type="cellIs" dxfId="85" priority="28" stopIfTrue="1" operator="equal">
      <formula>""</formula>
    </cfRule>
    <cfRule type="cellIs" dxfId="84" priority="22" stopIfTrue="1" operator="equal">
      <formula>"V"</formula>
    </cfRule>
  </conditionalFormatting>
  <conditionalFormatting sqref="J21">
    <cfRule type="cellIs" dxfId="83" priority="91" stopIfTrue="1" operator="equal">
      <formula>""</formula>
    </cfRule>
    <cfRule type="cellIs" dxfId="82" priority="90" stopIfTrue="1" operator="equal">
      <formula>"D"</formula>
    </cfRule>
    <cfRule type="cellIs" dxfId="81" priority="89" stopIfTrue="1" operator="equal">
      <formula>"O"</formula>
    </cfRule>
    <cfRule type="cellIs" dxfId="80" priority="87" stopIfTrue="1" operator="equal">
      <formula>"T"</formula>
    </cfRule>
    <cfRule type="cellIs" dxfId="79" priority="86" stopIfTrue="1" operator="equal">
      <formula>"N"</formula>
    </cfRule>
    <cfRule type="cellIs" dxfId="78" priority="85" stopIfTrue="1" operator="equal">
      <formula>"V"</formula>
    </cfRule>
    <cfRule type="cellIs" dxfId="77" priority="88" stopIfTrue="1" operator="equal">
      <formula>"M"</formula>
    </cfRule>
  </conditionalFormatting>
  <conditionalFormatting sqref="K30">
    <cfRule type="cellIs" dxfId="76" priority="61" stopIfTrue="1" operator="equal">
      <formula>"O"</formula>
    </cfRule>
    <cfRule type="cellIs" dxfId="75" priority="62" stopIfTrue="1" operator="equal">
      <formula>"D"</formula>
    </cfRule>
    <cfRule type="cellIs" dxfId="74" priority="63" stopIfTrue="1" operator="equal">
      <formula>""</formula>
    </cfRule>
    <cfRule type="cellIs" dxfId="73" priority="57" stopIfTrue="1" operator="equal">
      <formula>"V"</formula>
    </cfRule>
    <cfRule type="cellIs" dxfId="72" priority="58" stopIfTrue="1" operator="equal">
      <formula>"N"</formula>
    </cfRule>
    <cfRule type="cellIs" dxfId="71" priority="59" stopIfTrue="1" operator="equal">
      <formula>"T"</formula>
    </cfRule>
    <cfRule type="cellIs" dxfId="70" priority="60" stopIfTrue="1" operator="equal">
      <formula>"M"</formula>
    </cfRule>
  </conditionalFormatting>
  <conditionalFormatting sqref="L22">
    <cfRule type="cellIs" dxfId="69" priority="1" stopIfTrue="1" operator="equal">
      <formula>"V"</formula>
    </cfRule>
    <cfRule type="cellIs" dxfId="68" priority="2" stopIfTrue="1" operator="equal">
      <formula>"N"</formula>
    </cfRule>
    <cfRule type="cellIs" dxfId="67" priority="3" stopIfTrue="1" operator="equal">
      <formula>"T"</formula>
    </cfRule>
    <cfRule type="cellIs" dxfId="66" priority="4" stopIfTrue="1" operator="equal">
      <formula>"M"</formula>
    </cfRule>
    <cfRule type="cellIs" dxfId="65" priority="5" stopIfTrue="1" operator="equal">
      <formula>"O"</formula>
    </cfRule>
    <cfRule type="cellIs" dxfId="64" priority="6" stopIfTrue="1" operator="equal">
      <formula>"D"</formula>
    </cfRule>
    <cfRule type="cellIs" dxfId="63" priority="7" stopIfTrue="1" operator="equal">
      <formula>""</formula>
    </cfRule>
  </conditionalFormatting>
  <conditionalFormatting sqref="O8">
    <cfRule type="cellIs" dxfId="62" priority="30" stopIfTrue="1" operator="equal">
      <formula>"N"</formula>
    </cfRule>
    <cfRule type="cellIs" dxfId="61" priority="31" stopIfTrue="1" operator="equal">
      <formula>"T"</formula>
    </cfRule>
    <cfRule type="cellIs" dxfId="60" priority="32" stopIfTrue="1" operator="equal">
      <formula>"M"</formula>
    </cfRule>
    <cfRule type="cellIs" dxfId="59" priority="33" stopIfTrue="1" operator="equal">
      <formula>"O"</formula>
    </cfRule>
    <cfRule type="cellIs" dxfId="58" priority="35" stopIfTrue="1" operator="equal">
      <formula>""</formula>
    </cfRule>
    <cfRule type="cellIs" dxfId="57" priority="29" stopIfTrue="1" operator="equal">
      <formula>"V"</formula>
    </cfRule>
    <cfRule type="cellIs" dxfId="56" priority="34" stopIfTrue="1" operator="equal">
      <formula>"D"</formula>
    </cfRule>
  </conditionalFormatting>
  <conditionalFormatting sqref="P78">
    <cfRule type="cellIs" dxfId="55" priority="42" stopIfTrue="1" operator="equal">
      <formula>""</formula>
    </cfRule>
    <cfRule type="cellIs" dxfId="54" priority="41" stopIfTrue="1" operator="equal">
      <formula>"D"</formula>
    </cfRule>
    <cfRule type="cellIs" dxfId="53" priority="36" stopIfTrue="1" operator="equal">
      <formula>"V"</formula>
    </cfRule>
    <cfRule type="cellIs" dxfId="52" priority="37" stopIfTrue="1" operator="equal">
      <formula>"N"</formula>
    </cfRule>
    <cfRule type="cellIs" dxfId="51" priority="38" stopIfTrue="1" operator="equal">
      <formula>"T"</formula>
    </cfRule>
    <cfRule type="cellIs" dxfId="50" priority="39" stopIfTrue="1" operator="equal">
      <formula>"M"</formula>
    </cfRule>
    <cfRule type="cellIs" dxfId="49" priority="40" stopIfTrue="1" operator="equal">
      <formula>"O"</formula>
    </cfRule>
  </conditionalFormatting>
  <conditionalFormatting sqref="U10">
    <cfRule type="cellIs" dxfId="48" priority="8" stopIfTrue="1" operator="equal">
      <formula>"V"</formula>
    </cfRule>
    <cfRule type="cellIs" dxfId="47" priority="10" stopIfTrue="1" operator="equal">
      <formula>"T"</formula>
    </cfRule>
    <cfRule type="cellIs" dxfId="46" priority="11" stopIfTrue="1" operator="equal">
      <formula>"M"</formula>
    </cfRule>
    <cfRule type="cellIs" dxfId="45" priority="12" stopIfTrue="1" operator="equal">
      <formula>"O"</formula>
    </cfRule>
    <cfRule type="cellIs" dxfId="44" priority="13" stopIfTrue="1" operator="equal">
      <formula>"D"</formula>
    </cfRule>
    <cfRule type="cellIs" dxfId="43" priority="14" stopIfTrue="1" operator="equal">
      <formula>""</formula>
    </cfRule>
    <cfRule type="cellIs" dxfId="42" priority="9" stopIfTrue="1" operator="equal">
      <formula>"N"</formula>
    </cfRule>
  </conditionalFormatting>
  <conditionalFormatting sqref="U38">
    <cfRule type="cellIs" dxfId="41" priority="50" stopIfTrue="1" operator="equal">
      <formula>"V"</formula>
    </cfRule>
    <cfRule type="cellIs" dxfId="40" priority="52" stopIfTrue="1" operator="equal">
      <formula>"T"</formula>
    </cfRule>
    <cfRule type="cellIs" dxfId="39" priority="51" stopIfTrue="1" operator="equal">
      <formula>"N"</formula>
    </cfRule>
    <cfRule type="cellIs" dxfId="38" priority="56" stopIfTrue="1" operator="equal">
      <formula>""</formula>
    </cfRule>
    <cfRule type="cellIs" dxfId="37" priority="55" stopIfTrue="1" operator="equal">
      <formula>"D"</formula>
    </cfRule>
    <cfRule type="cellIs" dxfId="36" priority="54" stopIfTrue="1" operator="equal">
      <formula>"O"</formula>
    </cfRule>
    <cfRule type="cellIs" dxfId="35" priority="53" stopIfTrue="1" operator="equal">
      <formula>"M"</formula>
    </cfRule>
  </conditionalFormatting>
  <conditionalFormatting sqref="W9">
    <cfRule type="cellIs" dxfId="34" priority="17" stopIfTrue="1" operator="equal">
      <formula>"T"</formula>
    </cfRule>
    <cfRule type="cellIs" dxfId="33" priority="18" stopIfTrue="1" operator="equal">
      <formula>"M"</formula>
    </cfRule>
    <cfRule type="cellIs" dxfId="32" priority="15" stopIfTrue="1" operator="equal">
      <formula>"V"</formula>
    </cfRule>
    <cfRule type="cellIs" dxfId="31" priority="21" stopIfTrue="1" operator="equal">
      <formula>""</formula>
    </cfRule>
    <cfRule type="cellIs" dxfId="30" priority="16" stopIfTrue="1" operator="equal">
      <formula>"N"</formula>
    </cfRule>
    <cfRule type="cellIs" dxfId="29" priority="20" stopIfTrue="1" operator="equal">
      <formula>"D"</formula>
    </cfRule>
    <cfRule type="cellIs" dxfId="28" priority="19" stopIfTrue="1" operator="equal">
      <formula>"O"</formula>
    </cfRule>
  </conditionalFormatting>
  <conditionalFormatting sqref="W29">
    <cfRule type="cellIs" dxfId="27" priority="83" stopIfTrue="1" operator="equal">
      <formula>"D"</formula>
    </cfRule>
    <cfRule type="cellIs" dxfId="26" priority="84" stopIfTrue="1" operator="equal">
      <formula>""</formula>
    </cfRule>
    <cfRule type="cellIs" dxfId="25" priority="80" stopIfTrue="1" operator="equal">
      <formula>"T"</formula>
    </cfRule>
    <cfRule type="cellIs" dxfId="24" priority="78" stopIfTrue="1" operator="equal">
      <formula>"V"</formula>
    </cfRule>
    <cfRule type="cellIs" dxfId="23" priority="82" stopIfTrue="1" operator="equal">
      <formula>"O"</formula>
    </cfRule>
    <cfRule type="cellIs" dxfId="22" priority="79" stopIfTrue="1" operator="equal">
      <formula>"N"</formula>
    </cfRule>
    <cfRule type="cellIs" dxfId="21" priority="81" stopIfTrue="1" operator="equal">
      <formula>"M"</formula>
    </cfRule>
  </conditionalFormatting>
  <conditionalFormatting sqref="Z70">
    <cfRule type="cellIs" dxfId="20" priority="49" stopIfTrue="1" operator="equal">
      <formula>""</formula>
    </cfRule>
    <cfRule type="cellIs" dxfId="19" priority="48" stopIfTrue="1" operator="equal">
      <formula>"D"</formula>
    </cfRule>
    <cfRule type="cellIs" dxfId="18" priority="47" stopIfTrue="1" operator="equal">
      <formula>"O"</formula>
    </cfRule>
    <cfRule type="cellIs" dxfId="17" priority="46" stopIfTrue="1" operator="equal">
      <formula>"M"</formula>
    </cfRule>
    <cfRule type="cellIs" dxfId="16" priority="45" stopIfTrue="1" operator="equal">
      <formula>"T"</formula>
    </cfRule>
    <cfRule type="cellIs" dxfId="15" priority="44" stopIfTrue="1" operator="equal">
      <formula>"N"</formula>
    </cfRule>
    <cfRule type="cellIs" dxfId="14" priority="43" stopIfTrue="1" operator="equal">
      <formula>"V"</formula>
    </cfRule>
  </conditionalFormatting>
  <conditionalFormatting sqref="AB13">
    <cfRule type="cellIs" dxfId="13" priority="96" stopIfTrue="1" operator="equal">
      <formula>"O"</formula>
    </cfRule>
    <cfRule type="cellIs" dxfId="12" priority="95" stopIfTrue="1" operator="equal">
      <formula>"M"</formula>
    </cfRule>
    <cfRule type="cellIs" dxfId="11" priority="94" stopIfTrue="1" operator="equal">
      <formula>"T"</formula>
    </cfRule>
    <cfRule type="cellIs" dxfId="10" priority="93" stopIfTrue="1" operator="equal">
      <formula>"N"</formula>
    </cfRule>
    <cfRule type="cellIs" dxfId="9" priority="92" stopIfTrue="1" operator="equal">
      <formula>"V"</formula>
    </cfRule>
    <cfRule type="cellIs" dxfId="8" priority="97" stopIfTrue="1" operator="equal">
      <formula>"D"</formula>
    </cfRule>
    <cfRule type="cellIs" dxfId="7" priority="98" stopIfTrue="1" operator="equal">
      <formula>""</formula>
    </cfRule>
  </conditionalFormatting>
  <conditionalFormatting sqref="AF22">
    <cfRule type="cellIs" dxfId="6" priority="64" stopIfTrue="1" operator="equal">
      <formula>"V"</formula>
    </cfRule>
    <cfRule type="cellIs" dxfId="5" priority="65" stopIfTrue="1" operator="equal">
      <formula>"N"</formula>
    </cfRule>
    <cfRule type="cellIs" dxfId="4" priority="67" stopIfTrue="1" operator="equal">
      <formula>"M"</formula>
    </cfRule>
    <cfRule type="cellIs" dxfId="3" priority="68" stopIfTrue="1" operator="equal">
      <formula>"O"</formula>
    </cfRule>
    <cfRule type="cellIs" dxfId="2" priority="66" stopIfTrue="1" operator="equal">
      <formula>"T"</formula>
    </cfRule>
    <cfRule type="cellIs" dxfId="1" priority="69" stopIfTrue="1" operator="equal">
      <formula>"D"</formula>
    </cfRule>
    <cfRule type="cellIs" dxfId="0" priority="70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2" orientation="portrait" r:id="rId1"/>
  <headerFooter>
    <oddHeader>&amp;C&amp;"Arial"&amp;8&amp;K000000 INTERNAL&amp;1#_x000D_</oddHeader>
  </headerFooter>
  <ignoredErrors>
    <ignoredError sqref="AJ95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21682EA031214F808BDFE44D2EC80A" ma:contentTypeVersion="29" ma:contentTypeDescription="Crear nuevo documento." ma:contentTypeScope="" ma:versionID="faa05a54743780fcf7d4e2c47dbe5e96">
  <xsd:schema xmlns:xsd="http://www.w3.org/2001/XMLSchema" xmlns:xs="http://www.w3.org/2001/XMLSchema" xmlns:p="http://schemas.microsoft.com/office/2006/metadata/properties" xmlns:ns2="bf16bf5c-0c9b-4427-a557-ded52757a1e6" xmlns:ns3="4d79aa8e-cf0c-4ca9-b90f-5abfd5ef91d9" targetNamespace="http://schemas.microsoft.com/office/2006/metadata/properties" ma:root="true" ma:fieldsID="a7cb1fcf82f11e05e97462b9fb00eb85" ns2:_="" ns3:_="">
    <xsd:import namespace="bf16bf5c-0c9b-4427-a557-ded52757a1e6"/>
    <xsd:import namespace="4d79aa8e-cf0c-4ca9-b90f-5abfd5ef9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Audiencias_x0020_de_x0020_destino" minOccurs="0"/>
                <xsd:element ref="ns2:_ModernAudienceTargetUserField" minOccurs="0"/>
                <xsd:element ref="ns2:_ModernAudienceAadObjectIds" minOccurs="0"/>
                <xsd:element ref="ns2:MediaServiceLocation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Ubicaci_x00f3_n" minOccurs="0"/>
                <xsd:element ref="ns2:CountryOrRegion39808ae7-40a0-4be5-8441-d5eff4f08c1e" minOccurs="0"/>
                <xsd:element ref="ns2:State39808ae7-40a0-4be5-8441-d5eff4f08c1e" minOccurs="0"/>
                <xsd:element ref="ns2:City39808ae7-40a0-4be5-8441-d5eff4f08c1e" minOccurs="0"/>
                <xsd:element ref="ns2:PostalCode39808ae7-40a0-4be5-8441-d5eff4f08c1e" minOccurs="0"/>
                <xsd:element ref="ns2:Street39808ae7-40a0-4be5-8441-d5eff4f08c1e" minOccurs="0"/>
                <xsd:element ref="ns2:GeoLoc39808ae7-40a0-4be5-8441-d5eff4f08c1e" minOccurs="0"/>
                <xsd:element ref="ns2:DispName39808ae7-40a0-4be5-8441-d5eff4f08c1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6bf5c-0c9b-4427-a557-ded52757a1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Audiencias_x0020_de_x0020_destino" ma:index="20" nillable="true" ma:displayName="Audiencias de destino" ma:internalName="Audiencias_x0020_de_x0020_destino">
      <xsd:simpleType>
        <xsd:restriction base="dms:Unknown"/>
      </xsd:simpleType>
    </xsd:element>
    <xsd:element name="_ModernAudienceTargetUserField" ma:index="21" nillable="true" ma:displayName="Público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2" nillable="true" ma:displayName="AudienceIds" ma:list="{243ec5ab-62c0-4dd6-9ee6-ab36f4c7724e}" ma:internalName="_ModernAudienceAadObjectIds" ma:readOnly="true" ma:showField="_AadObjectIdForUser" ma:web="4d79aa8e-cf0c-4ca9-b90f-5abfd5ef9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bicaci_x00f3_n" ma:index="28" nillable="true" ma:displayName="Ubicación" ma:format="Dropdown" ma:internalName="Ubicaci_x00f3_n">
      <xsd:simpleType>
        <xsd:restriction base="dms:Unknown"/>
      </xsd:simpleType>
    </xsd:element>
    <xsd:element name="CountryOrRegion39808ae7-40a0-4be5-8441-d5eff4f08c1e" ma:index="29" nillable="true" ma:displayName="Ubicación: País o región" ma:internalName="CountryOrRegion" ma:readOnly="true">
      <xsd:simpleType>
        <xsd:restriction base="dms:Text"/>
      </xsd:simpleType>
    </xsd:element>
    <xsd:element name="State39808ae7-40a0-4be5-8441-d5eff4f08c1e" ma:index="30" nillable="true" ma:displayName="Ubicación: estado" ma:internalName="State" ma:readOnly="true">
      <xsd:simpleType>
        <xsd:restriction base="dms:Text"/>
      </xsd:simpleType>
    </xsd:element>
    <xsd:element name="City39808ae7-40a0-4be5-8441-d5eff4f08c1e" ma:index="31" nillable="true" ma:displayName="Ubicación: ciudad" ma:internalName="City" ma:readOnly="true">
      <xsd:simpleType>
        <xsd:restriction base="dms:Text"/>
      </xsd:simpleType>
    </xsd:element>
    <xsd:element name="PostalCode39808ae7-40a0-4be5-8441-d5eff4f08c1e" ma:index="32" nillable="true" ma:displayName="Ubicación: Código postal" ma:internalName="PostalCode" ma:readOnly="true">
      <xsd:simpleType>
        <xsd:restriction base="dms:Text"/>
      </xsd:simpleType>
    </xsd:element>
    <xsd:element name="Street39808ae7-40a0-4be5-8441-d5eff4f08c1e" ma:index="33" nillable="true" ma:displayName="Ubicación: calle" ma:internalName="Street" ma:readOnly="true">
      <xsd:simpleType>
        <xsd:restriction base="dms:Text"/>
      </xsd:simpleType>
    </xsd:element>
    <xsd:element name="GeoLoc39808ae7-40a0-4be5-8441-d5eff4f08c1e" ma:index="34" nillable="true" ma:displayName="Ubicación: coordenadas" ma:internalName="GeoLoc" ma:readOnly="true">
      <xsd:simpleType>
        <xsd:restriction base="dms:Unknown"/>
      </xsd:simpleType>
    </xsd:element>
    <xsd:element name="DispName39808ae7-40a0-4be5-8441-d5eff4f08c1e" ma:index="35" nillable="true" ma:displayName="Ubicación: nombre" ma:internalName="DispName" ma:readOnly="true">
      <xsd:simpleType>
        <xsd:restriction base="dms:Text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9aa8e-cf0c-4ca9-b90f-5abfd5ef91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diencias_x0020_de_x0020_destino xmlns="bf16bf5c-0c9b-4427-a557-ded52757a1e6" xsi:nil="true"/>
    <_ModernAudienceTargetUserField xmlns="bf16bf5c-0c9b-4427-a557-ded52757a1e6">
      <UserInfo>
        <DisplayName/>
        <AccountId xsi:nil="true"/>
        <AccountType/>
      </UserInfo>
    </_ModernAudienceTargetUserField>
    <lcf76f155ced4ddcb4097134ff3c332f xmlns="bf16bf5c-0c9b-4427-a557-ded52757a1e6">
      <Terms xmlns="http://schemas.microsoft.com/office/infopath/2007/PartnerControls"/>
    </lcf76f155ced4ddcb4097134ff3c332f>
    <Ubicaci_x00f3_n xmlns="bf16bf5c-0c9b-4427-a557-ded52757a1e6" xsi:nil="true"/>
  </documentManagement>
</p:properties>
</file>

<file path=customXml/itemProps1.xml><?xml version="1.0" encoding="utf-8"?>
<ds:datastoreItem xmlns:ds="http://schemas.openxmlformats.org/officeDocument/2006/customXml" ds:itemID="{3C45AE8A-20AF-4629-8357-4E83643D87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76D29B-4F4A-4474-A98F-27D260DD4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16bf5c-0c9b-4427-a557-ded52757a1e6"/>
    <ds:schemaRef ds:uri="4d79aa8e-cf0c-4ca9-b90f-5abfd5ef91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B9E76D-9059-412F-8404-0103F35F8CCE}">
  <ds:schemaRefs>
    <ds:schemaRef ds:uri="http://schemas.microsoft.com/office/2006/metadata/properties"/>
    <ds:schemaRef ds:uri="http://schemas.microsoft.com/office/infopath/2007/PartnerControls"/>
    <ds:schemaRef ds:uri="bf16bf5c-0c9b-4427-a557-ded52757a1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Cuadrante Unificado</vt:lpstr>
      <vt:lpstr>'Cuadrante Unificado'!Área_de_impresión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Hernandez, Jose Angel</dc:creator>
  <cp:lastModifiedBy>Rodriguez Perez, Jeronimo</cp:lastModifiedBy>
  <dcterms:created xsi:type="dcterms:W3CDTF">2025-12-02T13:58:42Z</dcterms:created>
  <dcterms:modified xsi:type="dcterms:W3CDTF">2025-12-12T08:43:05Z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2025-12-02T13:58:48Z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4be85b84-6b90-4ce5-a87b-b2759e1c2d44</vt:lpwstr>
  </property>
  <property fmtid="{D5CDD505-2E9C-101B-9397-08002B2CF9AE}" pid="8" name="MSIP_Label_797ad33d-ed35-43c0-b526-22bc83c17deb_ContentBits">
    <vt:lpwstr>1</vt:lpwstr>
  </property>
  <property fmtid="{D5CDD505-2E9C-101B-9397-08002B2CF9AE}" pid="9" name="MSIP_Label_797ad33d-ed35-43c0-b526-22bc83c17deb_Tag">
    <vt:lpwstr>10, 3, 0, 1</vt:lpwstr>
  </property>
  <property fmtid="{D5CDD505-2E9C-101B-9397-08002B2CF9AE}" pid="10" name="ContentTypeId">
    <vt:lpwstr>0x0101002A21682EA031214F808BDFE44D2EC80A</vt:lpwstr>
  </property>
  <property fmtid="{D5CDD505-2E9C-101B-9397-08002B2CF9AE}" pid="11" name="MediaServiceImageTags">
    <vt:lpwstr/>
  </property>
</Properties>
</file>